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0-G1\Documents\"/>
    </mc:Choice>
  </mc:AlternateContent>
  <bookViews>
    <workbookView xWindow="0" yWindow="0" windowWidth="15345" windowHeight="4635"/>
  </bookViews>
  <sheets>
    <sheet name="DAP as of June 30, 2014" sheetId="1" r:id="rId1"/>
    <sheet name="Sheet2" sheetId="2" r:id="rId2"/>
    <sheet name="Sheet3" sheetId="3" r:id="rId3"/>
  </sheets>
  <definedNames>
    <definedName name="_xlnm.Print_Area" localSheetId="0">'DAP as of June 30, 2014'!$A$22:$G$43</definedName>
    <definedName name="_xlnm.Print_Titles" localSheetId="0">'DAP as of June 30, 2014'!$1:$7</definedName>
  </definedNames>
  <calcPr calcId="152511"/>
</workbook>
</file>

<file path=xl/calcChain.xml><?xml version="1.0" encoding="utf-8"?>
<calcChain xmlns="http://schemas.openxmlformats.org/spreadsheetml/2006/main">
  <c r="E88" i="1" l="1"/>
  <c r="E87" i="1"/>
  <c r="D118" i="1"/>
  <c r="E71" i="1" l="1"/>
  <c r="E70" i="1"/>
  <c r="E64" i="1"/>
  <c r="E53" i="1"/>
  <c r="F117" i="1" l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E43" i="1"/>
  <c r="F43" i="1" s="1"/>
  <c r="E42" i="1"/>
  <c r="F42" i="1" s="1"/>
  <c r="E41" i="1"/>
  <c r="F41" i="1" s="1"/>
  <c r="F17" i="1"/>
  <c r="F15" i="1"/>
  <c r="F13" i="1"/>
  <c r="F11" i="1"/>
  <c r="F9" i="1"/>
  <c r="F38" i="1"/>
  <c r="F37" i="1"/>
  <c r="F34" i="1"/>
  <c r="F33" i="1"/>
  <c r="F30" i="1"/>
  <c r="F29" i="1"/>
  <c r="F26" i="1"/>
  <c r="F25" i="1"/>
  <c r="F22" i="1"/>
  <c r="F40" i="1"/>
  <c r="F39" i="1"/>
  <c r="F36" i="1"/>
  <c r="F35" i="1"/>
  <c r="F32" i="1"/>
  <c r="F31" i="1"/>
  <c r="F28" i="1"/>
  <c r="F27" i="1"/>
  <c r="F24" i="1"/>
  <c r="F23" i="1"/>
  <c r="F118" i="1" l="1"/>
  <c r="E118" i="1"/>
</calcChain>
</file>

<file path=xl/sharedStrings.xml><?xml version="1.0" encoding="utf-8"?>
<sst xmlns="http://schemas.openxmlformats.org/spreadsheetml/2006/main" count="298" uniqueCount="200">
  <si>
    <t>DEPARTMENT OF SOCIAL WELFARE AND DEVELOPMENT</t>
  </si>
  <si>
    <t>PARTICULARS</t>
  </si>
  <si>
    <t xml:space="preserve">SARO NO. </t>
  </si>
  <si>
    <t>DATE 
ISSUED</t>
  </si>
  <si>
    <t>Obligations Incurred</t>
  </si>
  <si>
    <t>Balance</t>
  </si>
  <si>
    <t>Financial assistance for the implementation of CIDSS prog.,  4th Dist. Leyte</t>
  </si>
  <si>
    <t>G-11-02314</t>
  </si>
  <si>
    <t>Financial assistance for the impl. of CIDSS prog. 1st Dist. Zamboanga City</t>
  </si>
  <si>
    <t>G-11-02323</t>
  </si>
  <si>
    <t>Financial assistance for the impl. of CIDSS prog. 2nd Dist. Cebu</t>
  </si>
  <si>
    <t>G-11-02329</t>
  </si>
  <si>
    <t>Financial assistance for the impl. of CIDSS prog. 1st Dist. Valenzuela City</t>
  </si>
  <si>
    <t>G-11-02355</t>
  </si>
  <si>
    <t>Financial assistance for the impl. of CIDSS prog. 4th Dist. Nueva Ecija</t>
  </si>
  <si>
    <t>G-11-02356</t>
  </si>
  <si>
    <t xml:space="preserve">Financial assistance for the implementation of CIDSS for Read Found. </t>
  </si>
  <si>
    <t>G-11-02186</t>
  </si>
  <si>
    <t>(P4000T) / in 3rd Dist. Of Manila (P5000T)</t>
  </si>
  <si>
    <t>G-11-02226</t>
  </si>
  <si>
    <t>Financial assistance for the implementation of CIDSS in 1st Dist. Negros Oriental (P100T) / Zamboanga City (P900T)</t>
  </si>
  <si>
    <t>G-11-02073</t>
  </si>
  <si>
    <t>G-11-02074</t>
  </si>
  <si>
    <t>NCR:   Financial assistance to the KALAHI-CIDSS program Financial assistance for the delivery of comprehensive integrated delivery of social services 1st Dist of Quezon City</t>
  </si>
  <si>
    <t>G-11-01596</t>
  </si>
  <si>
    <t>Financial assistance for the delivery of comprehensive integrated  delivery of social services  3rd Dist. Of Manila</t>
  </si>
  <si>
    <t>G-11-01613</t>
  </si>
  <si>
    <t>Financial assistance for the delivery of comprehensive integrated   delivery of social services  2nd Dist. Of Davao Oriental</t>
  </si>
  <si>
    <t>G-11-01615</t>
  </si>
  <si>
    <t>Financial assistance for the delivery of comprehensive integrated   delivery of social services   1st Dist. Of Masbate</t>
  </si>
  <si>
    <t>G-11-01622</t>
  </si>
  <si>
    <t>Financial assistance for the delivery of comprehensive integrated delivery of social services  1st Dist. Caloocan City</t>
  </si>
  <si>
    <t>G-11-01641</t>
  </si>
  <si>
    <t>Financial assistance for the delivery of comprehensive integrated   delivery of social services   2nd Dist. Davao Oriental</t>
  </si>
  <si>
    <t>G-11-01661</t>
  </si>
  <si>
    <t>Financial assistance for the delivery of comprehensive integrated  delivery of social services  2nd Dist. Of Davao Oriental</t>
  </si>
  <si>
    <t>G-11-01690</t>
  </si>
  <si>
    <t>Financial assistance for the delivery of comprehensive integrated delivery of social services</t>
  </si>
  <si>
    <t>G-11-01711</t>
  </si>
  <si>
    <t>Financial assistance for the delivery of comprehensive integrated   delivery of social services  Lone Dist. Malabon Ctiy</t>
  </si>
  <si>
    <t>G-11-01786</t>
  </si>
  <si>
    <t>G-11-01806</t>
  </si>
  <si>
    <t>Financial assistance for protective services</t>
  </si>
  <si>
    <t>B-11-01899</t>
  </si>
  <si>
    <t>B-11-01900</t>
  </si>
  <si>
    <t>Financial assistance for the crisis intervention unit (P3M), establishments of daycare center (P3M),  playgrounds and purchase  play equipment (P2M), detention center and homes for juvenile   delinquents (P10M)</t>
  </si>
  <si>
    <t>B-11-01901</t>
  </si>
  <si>
    <t xml:space="preserve">Financial Assistance for the implementation of CIDSS programs in Quezon II </t>
  </si>
  <si>
    <t>G-12-00301</t>
  </si>
  <si>
    <t xml:space="preserve">Financial Assistance for the implementation of CIDSS Program for the indigent families in Mindanao </t>
  </si>
  <si>
    <t>G-12-00286</t>
  </si>
  <si>
    <t>G-12-00287</t>
  </si>
  <si>
    <t xml:space="preserve">Financial Assistance for the implementation of CIDSS Program - nationwide </t>
  </si>
  <si>
    <t>G-12-00337</t>
  </si>
  <si>
    <t>G-12-00594</t>
  </si>
  <si>
    <t>G-12-00602</t>
  </si>
  <si>
    <t>G-12-00610</t>
  </si>
  <si>
    <t>G-12-00617</t>
  </si>
  <si>
    <t>G-12-00653</t>
  </si>
  <si>
    <t>G-12-00665</t>
  </si>
  <si>
    <t>G-12-00773</t>
  </si>
  <si>
    <t>G-12-00784</t>
  </si>
  <si>
    <t>G-12-00791</t>
  </si>
  <si>
    <t>G-12-00917</t>
  </si>
  <si>
    <t>G-12-00940</t>
  </si>
  <si>
    <t>G-12-00941</t>
  </si>
  <si>
    <t>G-12-00942</t>
  </si>
  <si>
    <t>G-12-00943</t>
  </si>
  <si>
    <t>G-12-00944</t>
  </si>
  <si>
    <t>G-12-00960</t>
  </si>
  <si>
    <t>G-12-00975</t>
  </si>
  <si>
    <t xml:space="preserve">G-12-01014 </t>
  </si>
  <si>
    <t>G-12-01016</t>
  </si>
  <si>
    <t>G-12-01062</t>
  </si>
  <si>
    <t>G-12-01086</t>
  </si>
  <si>
    <t>G-12-01209</t>
  </si>
  <si>
    <t>G-12-01230</t>
  </si>
  <si>
    <t>G-12-01320</t>
  </si>
  <si>
    <t>G-12-01321</t>
  </si>
  <si>
    <t>G-12-01322</t>
  </si>
  <si>
    <t>G-12-01182</t>
  </si>
  <si>
    <t>G-12-01377</t>
  </si>
  <si>
    <t>G-12-01418</t>
  </si>
  <si>
    <t>G-12-01434</t>
  </si>
  <si>
    <t>G-12-00529</t>
  </si>
  <si>
    <t>G-13-00042</t>
  </si>
  <si>
    <t>G-13-00046</t>
  </si>
  <si>
    <t>G-13-00047</t>
  </si>
  <si>
    <t>G-13-00050</t>
  </si>
  <si>
    <t>G-13-00118</t>
  </si>
  <si>
    <t>G-13-00120</t>
  </si>
  <si>
    <t>G-13-00214</t>
  </si>
  <si>
    <t>G-13-00237</t>
  </si>
  <si>
    <t>G-13-00238</t>
  </si>
  <si>
    <t>G-13-00241</t>
  </si>
  <si>
    <t>G-13-00257</t>
  </si>
  <si>
    <t xml:space="preserve">G-13-00393 </t>
  </si>
  <si>
    <t>G-13-00394</t>
  </si>
  <si>
    <t>G-13-00499</t>
  </si>
  <si>
    <t>G-13-00610</t>
  </si>
  <si>
    <t>G-13-00694</t>
  </si>
  <si>
    <t>G-13-00720</t>
  </si>
  <si>
    <t>G-13-00722</t>
  </si>
  <si>
    <t>G-13-00739</t>
  </si>
  <si>
    <t>G-13-00880</t>
  </si>
  <si>
    <t>G-13-01009</t>
  </si>
  <si>
    <t>G-13-01140</t>
  </si>
  <si>
    <t>G-13-00306</t>
  </si>
  <si>
    <t>G-13-00330</t>
  </si>
  <si>
    <t>G-13-00332</t>
  </si>
  <si>
    <t>G-13-00445</t>
  </si>
  <si>
    <t>G-13-00490</t>
  </si>
  <si>
    <t>G-13-00528</t>
  </si>
  <si>
    <t>G-13-00680</t>
  </si>
  <si>
    <t>G-13-00733</t>
  </si>
  <si>
    <t>G-13-00734</t>
  </si>
  <si>
    <t>G-13-00853</t>
  </si>
  <si>
    <t>G-13-00933</t>
  </si>
  <si>
    <t>G-13-01166</t>
  </si>
  <si>
    <t>G-13-01167</t>
  </si>
  <si>
    <t>B-11-01584</t>
  </si>
  <si>
    <t>Financial Assistance to the ARMM for various Social Services</t>
  </si>
  <si>
    <t>B-11-02264</t>
  </si>
  <si>
    <t>B-12-000267</t>
  </si>
  <si>
    <t xml:space="preserve">B-13-01142 </t>
  </si>
  <si>
    <t>GOP Counterpart for KALAHI-CIDSS Millenium Challenge Corporation</t>
  </si>
  <si>
    <t xml:space="preserve">B-13-01347 </t>
  </si>
  <si>
    <t>Provincial Local Government Unit Community Driven Development Project</t>
  </si>
  <si>
    <t>TOTAL</t>
  </si>
  <si>
    <t>Financial assistance for the implementation of Comprehensive and Integrated Delivery of Social Services (CIDSS) Program</t>
  </si>
  <si>
    <t>Financial assistance for the implementation of Comprehensive and Integrated Delivery of Social Services-Assistance to Individuals in Crisis and Calamity Situation (CIDSS-AICS) Program</t>
  </si>
  <si>
    <t>Financial assistance for the implementation of Comprehensive and Integrated Delivery of Social Services (CIDSS) Program - P1.0 M Funeral Assistance and P2.0 M Hospital Assistance</t>
  </si>
  <si>
    <t>Expanded Government Internship Program</t>
  </si>
  <si>
    <t>Financial assistance for the implementation of Comprehensive and Integrated Delivery of Social Services (CIDSS) Program to 3,000 indigent families</t>
  </si>
  <si>
    <t>Financial assistance for the implementation of Comprehensive and Integrated Delivery of Social Services (CIDSS) Program to 200 indigent families</t>
  </si>
  <si>
    <t>Financial assistance for the implementation of Comprehensive and Integrated Delivery of Social Services (CIDSS) Program - Relief Assistance to victims of Super Typhoon Pablo</t>
  </si>
  <si>
    <t>Financial assistance for the implementation of Comprehensive and Integrated Delivery of Social Services (CIDSS) Program- Educational Assistance for indigent students</t>
  </si>
  <si>
    <t>Withdrawal of Allotment released under SARO No. G-13-00499 dated February 27, 2013</t>
  </si>
  <si>
    <t>As of June 30, 2014</t>
  </si>
  <si>
    <t>SAROs Received, Obligations Incurred and Balances</t>
  </si>
  <si>
    <t>REMARKS</t>
  </si>
  <si>
    <t>Status of Disbursement Acceleration Program (DAP) Funds Released to DSWD</t>
  </si>
  <si>
    <t>Transferred to ARMM</t>
  </si>
  <si>
    <t>Transferred to CHED</t>
  </si>
  <si>
    <t>Transferred to TESDA</t>
  </si>
  <si>
    <t>KC-MCC</t>
  </si>
  <si>
    <t>KC</t>
  </si>
  <si>
    <t>C/O CONG. FEDERIDO QUIMBO</t>
  </si>
  <si>
    <t>C/O CONG. LORENZO TAÑADA</t>
  </si>
  <si>
    <t>C/O CONGW. THELMA ALMARIO</t>
  </si>
  <si>
    <t>C/O CONGW. ZENAIDA ONGPIN</t>
  </si>
  <si>
    <t>C/O Cong. Amado Bagatsing</t>
  </si>
  <si>
    <t>C/O Sen. Aquilino Pimentel</t>
  </si>
  <si>
    <t>C/O Congw. Zenaida Ongpin</t>
  </si>
  <si>
    <t>C/O Cong. Oscar Malapitan</t>
  </si>
  <si>
    <t>C/O  Cong. Isidro Ungab</t>
  </si>
  <si>
    <t>C/O Cong. Narciso Bravo</t>
  </si>
  <si>
    <t>C/O Cong. Rufus Rodriguez</t>
  </si>
  <si>
    <t>C/O Cong. Florencio Noel</t>
  </si>
  <si>
    <t>C/O Congw. Jocelyn Limkaichong</t>
  </si>
  <si>
    <t>C/O Sen. Allan Peter Cayetano</t>
  </si>
  <si>
    <t>C/O Cong. Gabriel Quisumbing</t>
  </si>
  <si>
    <t>C/O Sen. Teofisto Guingona</t>
  </si>
  <si>
    <t>C/O Cong. Loreto Ocampo</t>
  </si>
  <si>
    <t>C/O Cong. Isidro Ungab</t>
  </si>
  <si>
    <t>C/O Cong. Rodolfo Antonio</t>
  </si>
  <si>
    <t>C/O Cong. Feliciano Belmonte</t>
  </si>
  <si>
    <t>C/O Congw. Isabelle Climaco</t>
  </si>
  <si>
    <t>C/O Sen. Francis Pangilinan</t>
  </si>
  <si>
    <t>C/O Vice Mayor Amador Kim</t>
  </si>
  <si>
    <t>C/O Cong. Joaquin Carlos Nava</t>
  </si>
  <si>
    <t>C/O Congw. Thelma Almario</t>
  </si>
  <si>
    <t>C/O Cong. Rodolfo Biazon</t>
  </si>
  <si>
    <t>C/O Cong. Torres Osmena</t>
  </si>
  <si>
    <t>C/O Congw. Rosenda Ann Ocampo</t>
  </si>
  <si>
    <t>C/O Cong. Carlo Lopez</t>
  </si>
  <si>
    <t>C/O Cong. Lorenzo Tanada</t>
  </si>
  <si>
    <t>C/O Congw. Carmen Zamora</t>
  </si>
  <si>
    <t>C/O Cong. Jerry Treñas</t>
  </si>
  <si>
    <t>C/O Cong. Benjamin Asilo</t>
  </si>
  <si>
    <t>C/O Congw. Mylene Garcia Albano</t>
  </si>
  <si>
    <t>C/O Congw. Henedina Abad</t>
  </si>
  <si>
    <t>C/O Congw. Lucy Torres Gomez</t>
  </si>
  <si>
    <t>C/O Cong. Climaco Isabela</t>
  </si>
  <si>
    <t>C/O Cong. Pablo Garcia</t>
  </si>
  <si>
    <t xml:space="preserve">C/O Cong. Gatchalian </t>
  </si>
  <si>
    <t>C/O Cong. Edgardo Angara</t>
  </si>
  <si>
    <t>C/O Cong. Zenaida Ongpin</t>
  </si>
  <si>
    <t>C/O Cong. Vicente Crisologo</t>
  </si>
  <si>
    <t>C/O Cong. Lorenze Tanada</t>
  </si>
  <si>
    <t>C/O Congw. Josephine Noel Lacson</t>
  </si>
  <si>
    <t>C/O Cong. Irwin Alcala</t>
  </si>
  <si>
    <t>C/O Cong. Maximo Rodriguez</t>
  </si>
  <si>
    <t>C/O Cong. Neri Colmenarez</t>
  </si>
  <si>
    <t>C/O Sen. Pia Cayetano</t>
  </si>
  <si>
    <t>C/O CONG. TOMAS OSMEÑA</t>
  </si>
  <si>
    <t>C/O Cong. Rex T. Gatchalian</t>
  </si>
  <si>
    <t>C/O Congw. Emi G. Calixto Rubiano</t>
  </si>
  <si>
    <t>Grants-In-Aid Program for Poverty Alleviation for State Universities and Colleges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</si>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</sst>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3409]dd\-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2" applyFont="1" applyFill="1" applyAlignment="1">
      <alignment vertical="top"/>
    </xf>
    <xf numFmtId="0" fontId="2" fillId="0" borderId="0" xfId="2"/>
    <xf numFmtId="0" fontId="2" fillId="0" borderId="0" xfId="2" applyFont="1" applyAlignment="1">
      <alignment vertical="top"/>
    </xf>
    <xf numFmtId="164" fontId="3" fillId="2" borderId="0" xfId="2" applyNumberFormat="1" applyFont="1" applyFill="1" applyAlignment="1">
      <alignment horizontal="center" vertical="top"/>
    </xf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65" fontId="5" fillId="0" borderId="4" xfId="3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3" xfId="0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0" xfId="0" applyFont="1"/>
    <xf numFmtId="0" fontId="0" fillId="0" borderId="0" xfId="0"/>
    <xf numFmtId="0" fontId="13" fillId="2" borderId="0" xfId="2" applyFont="1" applyFill="1" applyAlignment="1">
      <alignment vertical="top"/>
    </xf>
    <xf numFmtId="0" fontId="4" fillId="0" borderId="3" xfId="5" applyNumberFormat="1" applyFont="1" applyFill="1" applyBorder="1" applyAlignment="1">
      <alignment horizontal="center" vertical="center" wrapText="1"/>
    </xf>
    <xf numFmtId="164" fontId="4" fillId="0" borderId="3" xfId="5" applyNumberFormat="1" applyFont="1" applyFill="1" applyBorder="1" applyAlignment="1">
      <alignment horizontal="center" vertical="center" wrapText="1"/>
    </xf>
    <xf numFmtId="41" fontId="10" fillId="0" borderId="3" xfId="0" applyNumberFormat="1" applyFont="1" applyBorder="1" applyAlignment="1"/>
    <xf numFmtId="0" fontId="10" fillId="0" borderId="3" xfId="0" applyFont="1" applyBorder="1" applyAlignment="1">
      <alignment horizontal="center" vertical="center"/>
    </xf>
    <xf numFmtId="0" fontId="4" fillId="0" borderId="3" xfId="5" applyNumberFormat="1" applyFont="1" applyFill="1" applyBorder="1" applyAlignment="1">
      <alignment vertical="top" wrapText="1"/>
    </xf>
    <xf numFmtId="0" fontId="11" fillId="0" borderId="0" xfId="2" applyFont="1" applyAlignment="1"/>
    <xf numFmtId="0" fontId="2" fillId="0" borderId="0" xfId="2" applyAlignment="1"/>
    <xf numFmtId="0" fontId="4" fillId="0" borderId="5" xfId="5" applyNumberFormat="1" applyFont="1" applyFill="1" applyBorder="1" applyAlignment="1">
      <alignment vertical="center" wrapText="1"/>
    </xf>
    <xf numFmtId="164" fontId="4" fillId="0" borderId="5" xfId="5" applyNumberFormat="1" applyFont="1" applyFill="1" applyBorder="1" applyAlignment="1">
      <alignment horizontal="center" vertical="center" wrapText="1"/>
    </xf>
    <xf numFmtId="0" fontId="8" fillId="0" borderId="5" xfId="5" applyNumberFormat="1" applyFont="1" applyFill="1" applyBorder="1" applyAlignment="1">
      <alignment horizontal="center" vertical="center" wrapText="1"/>
    </xf>
    <xf numFmtId="41" fontId="12" fillId="0" borderId="5" xfId="0" applyNumberFormat="1" applyFont="1" applyBorder="1" applyAlignment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2" xfId="0" applyFont="1" applyBorder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2" xfId="1" applyFont="1" applyBorder="1" applyAlignment="1"/>
    <xf numFmtId="43" fontId="4" fillId="0" borderId="2" xfId="0" applyNumberFormat="1" applyFont="1" applyBorder="1" applyAlignment="1">
      <alignment horizontal="center" wrapText="1"/>
    </xf>
    <xf numFmtId="0" fontId="0" fillId="0" borderId="2" xfId="0" applyBorder="1" applyAlignment="1"/>
    <xf numFmtId="165" fontId="8" fillId="0" borderId="2" xfId="3" applyNumberFormat="1" applyFont="1" applyFill="1" applyBorder="1" applyAlignment="1">
      <alignment horizontal="center"/>
    </xf>
    <xf numFmtId="164" fontId="8" fillId="0" borderId="2" xfId="3" applyNumberFormat="1" applyFont="1" applyFill="1" applyBorder="1" applyAlignment="1">
      <alignment horizontal="center" wrapText="1"/>
    </xf>
    <xf numFmtId="0" fontId="9" fillId="0" borderId="2" xfId="2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4" fillId="0" borderId="2" xfId="3" applyNumberFormat="1" applyFont="1" applyFill="1" applyBorder="1" applyAlignment="1">
      <alignment horizontal="center" wrapText="1"/>
    </xf>
    <xf numFmtId="0" fontId="10" fillId="0" borderId="2" xfId="0" applyFont="1" applyBorder="1" applyAlignment="1"/>
    <xf numFmtId="43" fontId="4" fillId="0" borderId="2" xfId="1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165" fontId="4" fillId="0" borderId="2" xfId="3" applyNumberFormat="1" applyFont="1" applyFill="1" applyBorder="1" applyAlignment="1">
      <alignment horizontal="center"/>
    </xf>
    <xf numFmtId="0" fontId="11" fillId="0" borderId="2" xfId="2" applyFont="1" applyBorder="1" applyAlignment="1">
      <alignment horizontal="left" wrapText="1"/>
    </xf>
    <xf numFmtId="165" fontId="4" fillId="0" borderId="2" xfId="3" applyNumberFormat="1" applyFont="1" applyFill="1" applyBorder="1" applyAlignment="1"/>
    <xf numFmtId="164" fontId="4" fillId="0" borderId="2" xfId="3" applyNumberFormat="1" applyFont="1" applyFill="1" applyBorder="1" applyAlignment="1">
      <alignment horizontal="center"/>
    </xf>
    <xf numFmtId="165" fontId="8" fillId="0" borderId="2" xfId="3" applyNumberFormat="1" applyFont="1" applyFill="1" applyBorder="1" applyAlignment="1">
      <alignment horizontal="left"/>
    </xf>
    <xf numFmtId="165" fontId="7" fillId="0" borderId="2" xfId="3" applyNumberFormat="1" applyFont="1" applyFill="1" applyBorder="1" applyAlignment="1"/>
    <xf numFmtId="164" fontId="4" fillId="0" borderId="2" xfId="3" quotePrefix="1" applyNumberFormat="1" applyFont="1" applyFill="1" applyBorder="1" applyAlignment="1">
      <alignment horizontal="center"/>
    </xf>
    <xf numFmtId="165" fontId="4" fillId="0" borderId="2" xfId="3" applyNumberFormat="1" applyFont="1" applyFill="1" applyBorder="1" applyAlignment="1">
      <alignment wrapText="1"/>
    </xf>
    <xf numFmtId="41" fontId="10" fillId="0" borderId="2" xfId="0" applyNumberFormat="1" applyFont="1" applyBorder="1" applyAlignment="1"/>
    <xf numFmtId="0" fontId="4" fillId="0" borderId="2" xfId="4" applyFont="1" applyFill="1" applyBorder="1" applyAlignment="1"/>
    <xf numFmtId="164" fontId="4" fillId="0" borderId="2" xfId="4" quotePrefix="1" applyNumberFormat="1" applyFont="1" applyFill="1" applyBorder="1" applyAlignment="1">
      <alignment horizontal="center"/>
    </xf>
    <xf numFmtId="0" fontId="4" fillId="0" borderId="2" xfId="4" applyFont="1" applyFill="1" applyBorder="1" applyAlignment="1">
      <alignment wrapText="1"/>
    </xf>
    <xf numFmtId="165" fontId="4" fillId="0" borderId="2" xfId="3" applyNumberFormat="1" applyFont="1" applyFill="1" applyBorder="1" applyAlignment="1">
      <alignment horizontal="left" wrapText="1"/>
    </xf>
    <xf numFmtId="165" fontId="8" fillId="0" borderId="2" xfId="3" applyNumberFormat="1" applyFont="1" applyFill="1" applyBorder="1" applyAlignment="1"/>
    <xf numFmtId="164" fontId="8" fillId="0" borderId="2" xfId="3" quotePrefix="1" applyNumberFormat="1" applyFont="1" applyFill="1" applyBorder="1" applyAlignment="1">
      <alignment horizontal="center"/>
    </xf>
    <xf numFmtId="165" fontId="8" fillId="0" borderId="2" xfId="3" applyNumberFormat="1" applyFont="1" applyFill="1" applyBorder="1" applyAlignment="1">
      <alignment horizontal="left" wrapText="1"/>
    </xf>
    <xf numFmtId="165" fontId="7" fillId="0" borderId="2" xfId="3" applyNumberFormat="1" applyFont="1" applyFill="1" applyBorder="1" applyAlignment="1">
      <alignment wrapText="1"/>
    </xf>
    <xf numFmtId="165" fontId="7" fillId="0" borderId="2" xfId="3" applyNumberFormat="1" applyFont="1" applyFill="1" applyBorder="1" applyAlignment="1">
      <alignment horizontal="left" wrapText="1"/>
    </xf>
    <xf numFmtId="165" fontId="10" fillId="0" borderId="2" xfId="1" applyNumberFormat="1" applyFont="1" applyBorder="1" applyAlignment="1"/>
    <xf numFmtId="0" fontId="4" fillId="0" borderId="2" xfId="6" applyNumberFormat="1" applyFont="1" applyFill="1" applyBorder="1" applyAlignment="1">
      <alignment wrapText="1"/>
    </xf>
    <xf numFmtId="164" fontId="4" fillId="0" borderId="2" xfId="6" applyNumberFormat="1" applyFont="1" applyFill="1" applyBorder="1" applyAlignment="1">
      <alignment horizontal="center" wrapText="1"/>
    </xf>
    <xf numFmtId="0" fontId="4" fillId="0" borderId="2" xfId="5" applyNumberFormat="1" applyFont="1" applyFill="1" applyBorder="1" applyAlignment="1">
      <alignment wrapText="1"/>
    </xf>
    <xf numFmtId="165" fontId="10" fillId="0" borderId="2" xfId="1" applyNumberFormat="1" applyFont="1" applyBorder="1" applyAlignment="1">
      <alignment horizontal="right"/>
    </xf>
    <xf numFmtId="164" fontId="4" fillId="0" borderId="2" xfId="5" applyNumberFormat="1" applyFont="1" applyFill="1" applyBorder="1" applyAlignment="1">
      <alignment horizontal="center" wrapText="1"/>
    </xf>
    <xf numFmtId="165" fontId="10" fillId="0" borderId="2" xfId="0" applyNumberFormat="1" applyFont="1" applyBorder="1" applyAlignment="1">
      <alignment horizontal="right"/>
    </xf>
    <xf numFmtId="164" fontId="4" fillId="0" borderId="2" xfId="5" applyNumberFormat="1" applyFont="1" applyFill="1" applyBorder="1" applyAlignment="1">
      <alignment horizontal="left" wrapText="1"/>
    </xf>
    <xf numFmtId="164" fontId="4" fillId="0" borderId="2" xfId="6" applyNumberFormat="1" applyFont="1" applyFill="1" applyBorder="1" applyAlignment="1">
      <alignment horizontal="left" wrapText="1"/>
    </xf>
    <xf numFmtId="165" fontId="10" fillId="0" borderId="2" xfId="0" applyNumberFormat="1" applyFont="1" applyBorder="1" applyAlignment="1"/>
    <xf numFmtId="0" fontId="4" fillId="0" borderId="2" xfId="4" applyFont="1" applyFill="1" applyBorder="1" applyAlignment="1">
      <alignment wrapText="1"/>
    </xf>
    <xf numFmtId="165" fontId="5" fillId="3" borderId="2" xfId="3" applyNumberFormat="1" applyFont="1" applyFill="1" applyBorder="1" applyAlignment="1">
      <alignment horizontal="center" vertical="center"/>
    </xf>
    <xf numFmtId="164" fontId="5" fillId="3" borderId="2" xfId="3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</cellXfs>
  <cellStyles count="7">
    <cellStyle name="Comma" xfId="1" builtinId="3"/>
    <cellStyle name="Comma 3" xfId="6"/>
    <cellStyle name="Comma 4" xfId="5"/>
    <cellStyle name="Comma 5" xfId="3"/>
    <cellStyle name="Normal" xfId="0" builtinId="0"/>
    <cellStyle name="Normal 5" xfId="4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6" sqref="A6"/>
      <selection pane="bottomRight"/>
    </sheetView>
  </sheetViews>
  <sheetFormatPr defaultRowHeight="15" x14ac:dyDescent="0.25"/>
  <cols>
    <col min="1" max="1" width="14.140625" customWidth="1"/>
    <col min="2" max="2" width="15.140625" style="6" customWidth="1"/>
    <col min="3" max="3" width="46.28515625" style="6" customWidth="1"/>
    <col min="4" max="4" width="16.85546875" customWidth="1"/>
    <col min="5" max="5" width="18.7109375" customWidth="1"/>
    <col min="6" max="6" width="17.5703125" customWidth="1"/>
    <col min="7" max="7" width="32.85546875" customWidth="1"/>
    <col min="257" max="257" width="48.5703125" customWidth="1"/>
    <col min="258" max="259" width="13.7109375" customWidth="1"/>
    <col min="260" max="260" width="16.140625" customWidth="1"/>
    <col min="261" max="261" width="17.5703125" customWidth="1"/>
    <col min="262" max="262" width="16.85546875" customWidth="1"/>
    <col min="513" max="513" width="48.5703125" customWidth="1"/>
    <col min="514" max="515" width="13.7109375" customWidth="1"/>
    <col min="516" max="516" width="16.140625" customWidth="1"/>
    <col min="517" max="517" width="17.5703125" customWidth="1"/>
    <col min="518" max="518" width="16.85546875" customWidth="1"/>
    <col min="769" max="769" width="48.5703125" customWidth="1"/>
    <col min="770" max="771" width="13.7109375" customWidth="1"/>
    <col min="772" max="772" width="16.140625" customWidth="1"/>
    <col min="773" max="773" width="17.5703125" customWidth="1"/>
    <col min="774" max="774" width="16.85546875" customWidth="1"/>
    <col min="1025" max="1025" width="48.5703125" customWidth="1"/>
    <col min="1026" max="1027" width="13.7109375" customWidth="1"/>
    <col min="1028" max="1028" width="16.140625" customWidth="1"/>
    <col min="1029" max="1029" width="17.5703125" customWidth="1"/>
    <col min="1030" max="1030" width="16.85546875" customWidth="1"/>
    <col min="1281" max="1281" width="48.5703125" customWidth="1"/>
    <col min="1282" max="1283" width="13.7109375" customWidth="1"/>
    <col min="1284" max="1284" width="16.140625" customWidth="1"/>
    <col min="1285" max="1285" width="17.5703125" customWidth="1"/>
    <col min="1286" max="1286" width="16.85546875" customWidth="1"/>
    <col min="1537" max="1537" width="48.5703125" customWidth="1"/>
    <col min="1538" max="1539" width="13.7109375" customWidth="1"/>
    <col min="1540" max="1540" width="16.140625" customWidth="1"/>
    <col min="1541" max="1541" width="17.5703125" customWidth="1"/>
    <col min="1542" max="1542" width="16.85546875" customWidth="1"/>
    <col min="1793" max="1793" width="48.5703125" customWidth="1"/>
    <col min="1794" max="1795" width="13.7109375" customWidth="1"/>
    <col min="1796" max="1796" width="16.140625" customWidth="1"/>
    <col min="1797" max="1797" width="17.5703125" customWidth="1"/>
    <col min="1798" max="1798" width="16.85546875" customWidth="1"/>
    <col min="2049" max="2049" width="48.5703125" customWidth="1"/>
    <col min="2050" max="2051" width="13.7109375" customWidth="1"/>
    <col min="2052" max="2052" width="16.140625" customWidth="1"/>
    <col min="2053" max="2053" width="17.5703125" customWidth="1"/>
    <col min="2054" max="2054" width="16.85546875" customWidth="1"/>
    <col min="2305" max="2305" width="48.5703125" customWidth="1"/>
    <col min="2306" max="2307" width="13.7109375" customWidth="1"/>
    <col min="2308" max="2308" width="16.140625" customWidth="1"/>
    <col min="2309" max="2309" width="17.5703125" customWidth="1"/>
    <col min="2310" max="2310" width="16.85546875" customWidth="1"/>
    <col min="2561" max="2561" width="48.5703125" customWidth="1"/>
    <col min="2562" max="2563" width="13.7109375" customWidth="1"/>
    <col min="2564" max="2564" width="16.140625" customWidth="1"/>
    <col min="2565" max="2565" width="17.5703125" customWidth="1"/>
    <col min="2566" max="2566" width="16.85546875" customWidth="1"/>
    <col min="2817" max="2817" width="48.5703125" customWidth="1"/>
    <col min="2818" max="2819" width="13.7109375" customWidth="1"/>
    <col min="2820" max="2820" width="16.140625" customWidth="1"/>
    <col min="2821" max="2821" width="17.5703125" customWidth="1"/>
    <col min="2822" max="2822" width="16.85546875" customWidth="1"/>
    <col min="3073" max="3073" width="48.5703125" customWidth="1"/>
    <col min="3074" max="3075" width="13.7109375" customWidth="1"/>
    <col min="3076" max="3076" width="16.140625" customWidth="1"/>
    <col min="3077" max="3077" width="17.5703125" customWidth="1"/>
    <col min="3078" max="3078" width="16.85546875" customWidth="1"/>
    <col min="3329" max="3329" width="48.5703125" customWidth="1"/>
    <col min="3330" max="3331" width="13.7109375" customWidth="1"/>
    <col min="3332" max="3332" width="16.140625" customWidth="1"/>
    <col min="3333" max="3333" width="17.5703125" customWidth="1"/>
    <col min="3334" max="3334" width="16.85546875" customWidth="1"/>
    <col min="3585" max="3585" width="48.5703125" customWidth="1"/>
    <col min="3586" max="3587" width="13.7109375" customWidth="1"/>
    <col min="3588" max="3588" width="16.140625" customWidth="1"/>
    <col min="3589" max="3589" width="17.5703125" customWidth="1"/>
    <col min="3590" max="3590" width="16.85546875" customWidth="1"/>
    <col min="3841" max="3841" width="48.5703125" customWidth="1"/>
    <col min="3842" max="3843" width="13.7109375" customWidth="1"/>
    <col min="3844" max="3844" width="16.140625" customWidth="1"/>
    <col min="3845" max="3845" width="17.5703125" customWidth="1"/>
    <col min="3846" max="3846" width="16.85546875" customWidth="1"/>
    <col min="4097" max="4097" width="48.5703125" customWidth="1"/>
    <col min="4098" max="4099" width="13.7109375" customWidth="1"/>
    <col min="4100" max="4100" width="16.140625" customWidth="1"/>
    <col min="4101" max="4101" width="17.5703125" customWidth="1"/>
    <col min="4102" max="4102" width="16.85546875" customWidth="1"/>
    <col min="4353" max="4353" width="48.5703125" customWidth="1"/>
    <col min="4354" max="4355" width="13.7109375" customWidth="1"/>
    <col min="4356" max="4356" width="16.140625" customWidth="1"/>
    <col min="4357" max="4357" width="17.5703125" customWidth="1"/>
    <col min="4358" max="4358" width="16.85546875" customWidth="1"/>
    <col min="4609" max="4609" width="48.5703125" customWidth="1"/>
    <col min="4610" max="4611" width="13.7109375" customWidth="1"/>
    <col min="4612" max="4612" width="16.140625" customWidth="1"/>
    <col min="4613" max="4613" width="17.5703125" customWidth="1"/>
    <col min="4614" max="4614" width="16.85546875" customWidth="1"/>
    <col min="4865" max="4865" width="48.5703125" customWidth="1"/>
    <col min="4866" max="4867" width="13.7109375" customWidth="1"/>
    <col min="4868" max="4868" width="16.140625" customWidth="1"/>
    <col min="4869" max="4869" width="17.5703125" customWidth="1"/>
    <col min="4870" max="4870" width="16.85546875" customWidth="1"/>
    <col min="5121" max="5121" width="48.5703125" customWidth="1"/>
    <col min="5122" max="5123" width="13.7109375" customWidth="1"/>
    <col min="5124" max="5124" width="16.140625" customWidth="1"/>
    <col min="5125" max="5125" width="17.5703125" customWidth="1"/>
    <col min="5126" max="5126" width="16.85546875" customWidth="1"/>
    <col min="5377" max="5377" width="48.5703125" customWidth="1"/>
    <col min="5378" max="5379" width="13.7109375" customWidth="1"/>
    <col min="5380" max="5380" width="16.140625" customWidth="1"/>
    <col min="5381" max="5381" width="17.5703125" customWidth="1"/>
    <col min="5382" max="5382" width="16.85546875" customWidth="1"/>
    <col min="5633" max="5633" width="48.5703125" customWidth="1"/>
    <col min="5634" max="5635" width="13.7109375" customWidth="1"/>
    <col min="5636" max="5636" width="16.140625" customWidth="1"/>
    <col min="5637" max="5637" width="17.5703125" customWidth="1"/>
    <col min="5638" max="5638" width="16.85546875" customWidth="1"/>
    <col min="5889" max="5889" width="48.5703125" customWidth="1"/>
    <col min="5890" max="5891" width="13.7109375" customWidth="1"/>
    <col min="5892" max="5892" width="16.140625" customWidth="1"/>
    <col min="5893" max="5893" width="17.5703125" customWidth="1"/>
    <col min="5894" max="5894" width="16.85546875" customWidth="1"/>
    <col min="6145" max="6145" width="48.5703125" customWidth="1"/>
    <col min="6146" max="6147" width="13.7109375" customWidth="1"/>
    <col min="6148" max="6148" width="16.140625" customWidth="1"/>
    <col min="6149" max="6149" width="17.5703125" customWidth="1"/>
    <col min="6150" max="6150" width="16.85546875" customWidth="1"/>
    <col min="6401" max="6401" width="48.5703125" customWidth="1"/>
    <col min="6402" max="6403" width="13.7109375" customWidth="1"/>
    <col min="6404" max="6404" width="16.140625" customWidth="1"/>
    <col min="6405" max="6405" width="17.5703125" customWidth="1"/>
    <col min="6406" max="6406" width="16.85546875" customWidth="1"/>
    <col min="6657" max="6657" width="48.5703125" customWidth="1"/>
    <col min="6658" max="6659" width="13.7109375" customWidth="1"/>
    <col min="6660" max="6660" width="16.140625" customWidth="1"/>
    <col min="6661" max="6661" width="17.5703125" customWidth="1"/>
    <col min="6662" max="6662" width="16.85546875" customWidth="1"/>
    <col min="6913" max="6913" width="48.5703125" customWidth="1"/>
    <col min="6914" max="6915" width="13.7109375" customWidth="1"/>
    <col min="6916" max="6916" width="16.140625" customWidth="1"/>
    <col min="6917" max="6917" width="17.5703125" customWidth="1"/>
    <col min="6918" max="6918" width="16.85546875" customWidth="1"/>
    <col min="7169" max="7169" width="48.5703125" customWidth="1"/>
    <col min="7170" max="7171" width="13.7109375" customWidth="1"/>
    <col min="7172" max="7172" width="16.140625" customWidth="1"/>
    <col min="7173" max="7173" width="17.5703125" customWidth="1"/>
    <col min="7174" max="7174" width="16.85546875" customWidth="1"/>
    <col min="7425" max="7425" width="48.5703125" customWidth="1"/>
    <col min="7426" max="7427" width="13.7109375" customWidth="1"/>
    <col min="7428" max="7428" width="16.140625" customWidth="1"/>
    <col min="7429" max="7429" width="17.5703125" customWidth="1"/>
    <col min="7430" max="7430" width="16.85546875" customWidth="1"/>
    <col min="7681" max="7681" width="48.5703125" customWidth="1"/>
    <col min="7682" max="7683" width="13.7109375" customWidth="1"/>
    <col min="7684" max="7684" width="16.140625" customWidth="1"/>
    <col min="7685" max="7685" width="17.5703125" customWidth="1"/>
    <col min="7686" max="7686" width="16.85546875" customWidth="1"/>
    <col min="7937" max="7937" width="48.5703125" customWidth="1"/>
    <col min="7938" max="7939" width="13.7109375" customWidth="1"/>
    <col min="7940" max="7940" width="16.140625" customWidth="1"/>
    <col min="7941" max="7941" width="17.5703125" customWidth="1"/>
    <col min="7942" max="7942" width="16.85546875" customWidth="1"/>
    <col min="8193" max="8193" width="48.5703125" customWidth="1"/>
    <col min="8194" max="8195" width="13.7109375" customWidth="1"/>
    <col min="8196" max="8196" width="16.140625" customWidth="1"/>
    <col min="8197" max="8197" width="17.5703125" customWidth="1"/>
    <col min="8198" max="8198" width="16.85546875" customWidth="1"/>
    <col min="8449" max="8449" width="48.5703125" customWidth="1"/>
    <col min="8450" max="8451" width="13.7109375" customWidth="1"/>
    <col min="8452" max="8452" width="16.140625" customWidth="1"/>
    <col min="8453" max="8453" width="17.5703125" customWidth="1"/>
    <col min="8454" max="8454" width="16.85546875" customWidth="1"/>
    <col min="8705" max="8705" width="48.5703125" customWidth="1"/>
    <col min="8706" max="8707" width="13.7109375" customWidth="1"/>
    <col min="8708" max="8708" width="16.140625" customWidth="1"/>
    <col min="8709" max="8709" width="17.5703125" customWidth="1"/>
    <col min="8710" max="8710" width="16.85546875" customWidth="1"/>
    <col min="8961" max="8961" width="48.5703125" customWidth="1"/>
    <col min="8962" max="8963" width="13.7109375" customWidth="1"/>
    <col min="8964" max="8964" width="16.140625" customWidth="1"/>
    <col min="8965" max="8965" width="17.5703125" customWidth="1"/>
    <col min="8966" max="8966" width="16.85546875" customWidth="1"/>
    <col min="9217" max="9217" width="48.5703125" customWidth="1"/>
    <col min="9218" max="9219" width="13.7109375" customWidth="1"/>
    <col min="9220" max="9220" width="16.140625" customWidth="1"/>
    <col min="9221" max="9221" width="17.5703125" customWidth="1"/>
    <col min="9222" max="9222" width="16.85546875" customWidth="1"/>
    <col min="9473" max="9473" width="48.5703125" customWidth="1"/>
    <col min="9474" max="9475" width="13.7109375" customWidth="1"/>
    <col min="9476" max="9476" width="16.140625" customWidth="1"/>
    <col min="9477" max="9477" width="17.5703125" customWidth="1"/>
    <col min="9478" max="9478" width="16.85546875" customWidth="1"/>
    <col min="9729" max="9729" width="48.5703125" customWidth="1"/>
    <col min="9730" max="9731" width="13.7109375" customWidth="1"/>
    <col min="9732" max="9732" width="16.140625" customWidth="1"/>
    <col min="9733" max="9733" width="17.5703125" customWidth="1"/>
    <col min="9734" max="9734" width="16.85546875" customWidth="1"/>
    <col min="9985" max="9985" width="48.5703125" customWidth="1"/>
    <col min="9986" max="9987" width="13.7109375" customWidth="1"/>
    <col min="9988" max="9988" width="16.140625" customWidth="1"/>
    <col min="9989" max="9989" width="17.5703125" customWidth="1"/>
    <col min="9990" max="9990" width="16.85546875" customWidth="1"/>
    <col min="10241" max="10241" width="48.5703125" customWidth="1"/>
    <col min="10242" max="10243" width="13.7109375" customWidth="1"/>
    <col min="10244" max="10244" width="16.140625" customWidth="1"/>
    <col min="10245" max="10245" width="17.5703125" customWidth="1"/>
    <col min="10246" max="10246" width="16.85546875" customWidth="1"/>
    <col min="10497" max="10497" width="48.5703125" customWidth="1"/>
    <col min="10498" max="10499" width="13.7109375" customWidth="1"/>
    <col min="10500" max="10500" width="16.140625" customWidth="1"/>
    <col min="10501" max="10501" width="17.5703125" customWidth="1"/>
    <col min="10502" max="10502" width="16.85546875" customWidth="1"/>
    <col min="10753" max="10753" width="48.5703125" customWidth="1"/>
    <col min="10754" max="10755" width="13.7109375" customWidth="1"/>
    <col min="10756" max="10756" width="16.140625" customWidth="1"/>
    <col min="10757" max="10757" width="17.5703125" customWidth="1"/>
    <col min="10758" max="10758" width="16.85546875" customWidth="1"/>
    <col min="11009" max="11009" width="48.5703125" customWidth="1"/>
    <col min="11010" max="11011" width="13.7109375" customWidth="1"/>
    <col min="11012" max="11012" width="16.140625" customWidth="1"/>
    <col min="11013" max="11013" width="17.5703125" customWidth="1"/>
    <col min="11014" max="11014" width="16.85546875" customWidth="1"/>
    <col min="11265" max="11265" width="48.5703125" customWidth="1"/>
    <col min="11266" max="11267" width="13.7109375" customWidth="1"/>
    <col min="11268" max="11268" width="16.140625" customWidth="1"/>
    <col min="11269" max="11269" width="17.5703125" customWidth="1"/>
    <col min="11270" max="11270" width="16.85546875" customWidth="1"/>
    <col min="11521" max="11521" width="48.5703125" customWidth="1"/>
    <col min="11522" max="11523" width="13.7109375" customWidth="1"/>
    <col min="11524" max="11524" width="16.140625" customWidth="1"/>
    <col min="11525" max="11525" width="17.5703125" customWidth="1"/>
    <col min="11526" max="11526" width="16.85546875" customWidth="1"/>
    <col min="11777" max="11777" width="48.5703125" customWidth="1"/>
    <col min="11778" max="11779" width="13.7109375" customWidth="1"/>
    <col min="11780" max="11780" width="16.140625" customWidth="1"/>
    <col min="11781" max="11781" width="17.5703125" customWidth="1"/>
    <col min="11782" max="11782" width="16.85546875" customWidth="1"/>
    <col min="12033" max="12033" width="48.5703125" customWidth="1"/>
    <col min="12034" max="12035" width="13.7109375" customWidth="1"/>
    <col min="12036" max="12036" width="16.140625" customWidth="1"/>
    <col min="12037" max="12037" width="17.5703125" customWidth="1"/>
    <col min="12038" max="12038" width="16.85546875" customWidth="1"/>
    <col min="12289" max="12289" width="48.5703125" customWidth="1"/>
    <col min="12290" max="12291" width="13.7109375" customWidth="1"/>
    <col min="12292" max="12292" width="16.140625" customWidth="1"/>
    <col min="12293" max="12293" width="17.5703125" customWidth="1"/>
    <col min="12294" max="12294" width="16.85546875" customWidth="1"/>
    <col min="12545" max="12545" width="48.5703125" customWidth="1"/>
    <col min="12546" max="12547" width="13.7109375" customWidth="1"/>
    <col min="12548" max="12548" width="16.140625" customWidth="1"/>
    <col min="12549" max="12549" width="17.5703125" customWidth="1"/>
    <col min="12550" max="12550" width="16.85546875" customWidth="1"/>
    <col min="12801" max="12801" width="48.5703125" customWidth="1"/>
    <col min="12802" max="12803" width="13.7109375" customWidth="1"/>
    <col min="12804" max="12804" width="16.140625" customWidth="1"/>
    <col min="12805" max="12805" width="17.5703125" customWidth="1"/>
    <col min="12806" max="12806" width="16.85546875" customWidth="1"/>
    <col min="13057" max="13057" width="48.5703125" customWidth="1"/>
    <col min="13058" max="13059" width="13.7109375" customWidth="1"/>
    <col min="13060" max="13060" width="16.140625" customWidth="1"/>
    <col min="13061" max="13061" width="17.5703125" customWidth="1"/>
    <col min="13062" max="13062" width="16.85546875" customWidth="1"/>
    <col min="13313" max="13313" width="48.5703125" customWidth="1"/>
    <col min="13314" max="13315" width="13.7109375" customWidth="1"/>
    <col min="13316" max="13316" width="16.140625" customWidth="1"/>
    <col min="13317" max="13317" width="17.5703125" customWidth="1"/>
    <col min="13318" max="13318" width="16.85546875" customWidth="1"/>
    <col min="13569" max="13569" width="48.5703125" customWidth="1"/>
    <col min="13570" max="13571" width="13.7109375" customWidth="1"/>
    <col min="13572" max="13572" width="16.140625" customWidth="1"/>
    <col min="13573" max="13573" width="17.5703125" customWidth="1"/>
    <col min="13574" max="13574" width="16.85546875" customWidth="1"/>
    <col min="13825" max="13825" width="48.5703125" customWidth="1"/>
    <col min="13826" max="13827" width="13.7109375" customWidth="1"/>
    <col min="13828" max="13828" width="16.140625" customWidth="1"/>
    <col min="13829" max="13829" width="17.5703125" customWidth="1"/>
    <col min="13830" max="13830" width="16.85546875" customWidth="1"/>
    <col min="14081" max="14081" width="48.5703125" customWidth="1"/>
    <col min="14082" max="14083" width="13.7109375" customWidth="1"/>
    <col min="14084" max="14084" width="16.140625" customWidth="1"/>
    <col min="14085" max="14085" width="17.5703125" customWidth="1"/>
    <col min="14086" max="14086" width="16.85546875" customWidth="1"/>
    <col min="14337" max="14337" width="48.5703125" customWidth="1"/>
    <col min="14338" max="14339" width="13.7109375" customWidth="1"/>
    <col min="14340" max="14340" width="16.140625" customWidth="1"/>
    <col min="14341" max="14341" width="17.5703125" customWidth="1"/>
    <col min="14342" max="14342" width="16.85546875" customWidth="1"/>
    <col min="14593" max="14593" width="48.5703125" customWidth="1"/>
    <col min="14594" max="14595" width="13.7109375" customWidth="1"/>
    <col min="14596" max="14596" width="16.140625" customWidth="1"/>
    <col min="14597" max="14597" width="17.5703125" customWidth="1"/>
    <col min="14598" max="14598" width="16.85546875" customWidth="1"/>
    <col min="14849" max="14849" width="48.5703125" customWidth="1"/>
    <col min="14850" max="14851" width="13.7109375" customWidth="1"/>
    <col min="14852" max="14852" width="16.140625" customWidth="1"/>
    <col min="14853" max="14853" width="17.5703125" customWidth="1"/>
    <col min="14854" max="14854" width="16.85546875" customWidth="1"/>
    <col min="15105" max="15105" width="48.5703125" customWidth="1"/>
    <col min="15106" max="15107" width="13.7109375" customWidth="1"/>
    <col min="15108" max="15108" width="16.140625" customWidth="1"/>
    <col min="15109" max="15109" width="17.5703125" customWidth="1"/>
    <col min="15110" max="15110" width="16.85546875" customWidth="1"/>
    <col min="15361" max="15361" width="48.5703125" customWidth="1"/>
    <col min="15362" max="15363" width="13.7109375" customWidth="1"/>
    <col min="15364" max="15364" width="16.140625" customWidth="1"/>
    <col min="15365" max="15365" width="17.5703125" customWidth="1"/>
    <col min="15366" max="15366" width="16.85546875" customWidth="1"/>
    <col min="15617" max="15617" width="48.5703125" customWidth="1"/>
    <col min="15618" max="15619" width="13.7109375" customWidth="1"/>
    <col min="15620" max="15620" width="16.140625" customWidth="1"/>
    <col min="15621" max="15621" width="17.5703125" customWidth="1"/>
    <col min="15622" max="15622" width="16.85546875" customWidth="1"/>
    <col min="15873" max="15873" width="48.5703125" customWidth="1"/>
    <col min="15874" max="15875" width="13.7109375" customWidth="1"/>
    <col min="15876" max="15876" width="16.140625" customWidth="1"/>
    <col min="15877" max="15877" width="17.5703125" customWidth="1"/>
    <col min="15878" max="15878" width="16.85546875" customWidth="1"/>
    <col min="16129" max="16129" width="48.5703125" customWidth="1"/>
    <col min="16130" max="16131" width="13.7109375" customWidth="1"/>
    <col min="16132" max="16132" width="16.140625" customWidth="1"/>
    <col min="16133" max="16133" width="17.5703125" customWidth="1"/>
    <col min="16134" max="16134" width="16.85546875" customWidth="1"/>
  </cols>
  <sheetData>
    <row r="1" spans="1:7" ht="18.75" customHeight="1" x14ac:dyDescent="0.25">
      <c r="A1" s="17" t="s">
        <v>0</v>
      </c>
      <c r="B1" s="4"/>
      <c r="C1" s="4"/>
    </row>
    <row r="2" spans="1:7" s="16" customFormat="1" ht="18.75" customHeight="1" x14ac:dyDescent="0.25">
      <c r="A2" s="17" t="s">
        <v>141</v>
      </c>
      <c r="B2" s="4"/>
      <c r="C2" s="4"/>
    </row>
    <row r="3" spans="1:7" ht="18.75" customHeight="1" x14ac:dyDescent="0.25">
      <c r="A3" s="17" t="s">
        <v>139</v>
      </c>
      <c r="B3" s="4"/>
      <c r="C3" s="4"/>
    </row>
    <row r="4" spans="1:7" s="16" customFormat="1" ht="18.75" customHeight="1" x14ac:dyDescent="0.25">
      <c r="A4" s="17" t="s">
        <v>138</v>
      </c>
      <c r="B4" s="4"/>
      <c r="C4" s="4"/>
    </row>
    <row r="5" spans="1:7" ht="13.5" customHeight="1" x14ac:dyDescent="0.25">
      <c r="A5" s="1"/>
      <c r="B5" s="4"/>
      <c r="C5" s="4"/>
    </row>
    <row r="6" spans="1:7" ht="15" customHeight="1" x14ac:dyDescent="0.25">
      <c r="A6" s="77" t="s">
        <v>2</v>
      </c>
      <c r="B6" s="78" t="s">
        <v>3</v>
      </c>
      <c r="C6" s="85" t="s">
        <v>1</v>
      </c>
      <c r="D6" s="81" t="s">
        <v>199</v>
      </c>
      <c r="E6" s="83" t="s">
        <v>4</v>
      </c>
      <c r="F6" s="83" t="s">
        <v>5</v>
      </c>
      <c r="G6" s="79" t="s">
        <v>140</v>
      </c>
    </row>
    <row r="7" spans="1:7" ht="16.5" customHeight="1" x14ac:dyDescent="0.25">
      <c r="A7" s="77"/>
      <c r="B7" s="78"/>
      <c r="C7" s="86"/>
      <c r="D7" s="82"/>
      <c r="E7" s="84"/>
      <c r="F7" s="84"/>
      <c r="G7" s="80"/>
    </row>
    <row r="8" spans="1:7" ht="12.75" customHeight="1" x14ac:dyDescent="0.25">
      <c r="A8" s="7"/>
      <c r="B8" s="8"/>
      <c r="C8" s="9"/>
      <c r="D8" s="10"/>
      <c r="E8" s="11"/>
      <c r="F8" s="11"/>
      <c r="G8" s="30"/>
    </row>
    <row r="9" spans="1:7" ht="27.75" customHeight="1" x14ac:dyDescent="0.25">
      <c r="A9" s="33" t="s">
        <v>120</v>
      </c>
      <c r="B9" s="34">
        <v>40858</v>
      </c>
      <c r="C9" s="35" t="s">
        <v>121</v>
      </c>
      <c r="D9" s="36">
        <v>1971145000</v>
      </c>
      <c r="E9" s="36">
        <v>1948732131.76</v>
      </c>
      <c r="F9" s="37">
        <f>+D9-E9</f>
        <v>22412868.24000001</v>
      </c>
      <c r="G9" s="38" t="s">
        <v>142</v>
      </c>
    </row>
    <row r="10" spans="1:7" ht="12.75" customHeight="1" x14ac:dyDescent="0.25">
      <c r="A10" s="39"/>
      <c r="B10" s="40"/>
      <c r="C10" s="41"/>
      <c r="D10" s="42"/>
      <c r="E10" s="43"/>
      <c r="F10" s="43"/>
      <c r="G10" s="38"/>
    </row>
    <row r="11" spans="1:7" ht="26.25" customHeight="1" x14ac:dyDescent="0.25">
      <c r="A11" s="33" t="s">
        <v>122</v>
      </c>
      <c r="B11" s="44">
        <v>40899</v>
      </c>
      <c r="C11" s="35" t="s">
        <v>198</v>
      </c>
      <c r="D11" s="46">
        <v>500000000</v>
      </c>
      <c r="E11" s="46">
        <v>500000000</v>
      </c>
      <c r="F11" s="37">
        <f>+D11-E11</f>
        <v>0</v>
      </c>
      <c r="G11" s="38" t="s">
        <v>143</v>
      </c>
    </row>
    <row r="12" spans="1:7" ht="12.75" customHeight="1" x14ac:dyDescent="0.25">
      <c r="A12" s="39"/>
      <c r="B12" s="40"/>
      <c r="C12" s="41"/>
      <c r="D12" s="42"/>
      <c r="E12" s="43"/>
      <c r="F12" s="43"/>
      <c r="G12" s="38"/>
    </row>
    <row r="13" spans="1:7" ht="15.75" customHeight="1" x14ac:dyDescent="0.25">
      <c r="A13" s="33" t="s">
        <v>123</v>
      </c>
      <c r="B13" s="44">
        <v>41123</v>
      </c>
      <c r="C13" s="47" t="s">
        <v>132</v>
      </c>
      <c r="D13" s="46">
        <v>1314610856</v>
      </c>
      <c r="E13" s="46">
        <v>1314610856</v>
      </c>
      <c r="F13" s="37">
        <f>+D13-E13</f>
        <v>0</v>
      </c>
      <c r="G13" s="38" t="s">
        <v>144</v>
      </c>
    </row>
    <row r="14" spans="1:7" ht="15" customHeight="1" x14ac:dyDescent="0.25">
      <c r="A14" s="39"/>
      <c r="B14" s="40"/>
      <c r="C14" s="41"/>
      <c r="D14" s="42"/>
      <c r="E14" s="43"/>
      <c r="F14" s="43"/>
      <c r="G14" s="38"/>
    </row>
    <row r="15" spans="1:7" ht="28.5" customHeight="1" x14ac:dyDescent="0.25">
      <c r="A15" s="48" t="s">
        <v>124</v>
      </c>
      <c r="B15" s="44">
        <v>41466</v>
      </c>
      <c r="C15" s="49" t="s">
        <v>125</v>
      </c>
      <c r="D15" s="46">
        <v>95246000</v>
      </c>
      <c r="E15" s="46">
        <v>93444482.480000004</v>
      </c>
      <c r="F15" s="37">
        <f>+D15-E15</f>
        <v>1801517.5199999958</v>
      </c>
      <c r="G15" s="38" t="s">
        <v>145</v>
      </c>
    </row>
    <row r="16" spans="1:7" ht="15.75" customHeight="1" x14ac:dyDescent="0.25">
      <c r="A16" s="39"/>
      <c r="B16" s="40"/>
      <c r="C16" s="41"/>
      <c r="D16" s="42"/>
      <c r="E16" s="43"/>
      <c r="F16" s="43"/>
      <c r="G16" s="38"/>
    </row>
    <row r="17" spans="1:7" ht="25.5" customHeight="1" x14ac:dyDescent="0.25">
      <c r="A17" s="48" t="s">
        <v>126</v>
      </c>
      <c r="B17" s="44">
        <v>41635</v>
      </c>
      <c r="C17" s="49" t="s">
        <v>127</v>
      </c>
      <c r="D17" s="46">
        <v>164000000</v>
      </c>
      <c r="E17" s="46">
        <v>164000000</v>
      </c>
      <c r="F17" s="37">
        <f>+D17-E17</f>
        <v>0</v>
      </c>
      <c r="G17" s="38" t="s">
        <v>146</v>
      </c>
    </row>
    <row r="18" spans="1:7" s="16" customFormat="1" ht="25.5" customHeight="1" x14ac:dyDescent="0.25">
      <c r="A18" s="48"/>
      <c r="B18" s="44"/>
      <c r="C18" s="49"/>
      <c r="D18" s="46"/>
      <c r="E18" s="46"/>
      <c r="F18" s="37"/>
      <c r="G18" s="38"/>
    </row>
    <row r="19" spans="1:7" hidden="1" x14ac:dyDescent="0.25">
      <c r="A19" s="50"/>
      <c r="B19" s="51"/>
      <c r="C19" s="52"/>
      <c r="D19" s="45"/>
      <c r="E19" s="45"/>
      <c r="F19" s="45"/>
      <c r="G19" s="38"/>
    </row>
    <row r="20" spans="1:7" s="16" customFormat="1" ht="15.75" hidden="1" x14ac:dyDescent="0.25">
      <c r="A20" s="53"/>
      <c r="B20" s="51"/>
      <c r="C20" s="53"/>
      <c r="D20" s="45"/>
      <c r="E20" s="45"/>
      <c r="F20" s="45"/>
      <c r="G20" s="38"/>
    </row>
    <row r="21" spans="1:7" s="16" customFormat="1" hidden="1" x14ac:dyDescent="0.25">
      <c r="A21" s="50"/>
      <c r="B21" s="51"/>
      <c r="C21" s="52"/>
      <c r="D21" s="45"/>
      <c r="E21" s="45"/>
      <c r="F21" s="45"/>
      <c r="G21" s="45"/>
    </row>
    <row r="22" spans="1:7" ht="32.25" customHeight="1" x14ac:dyDescent="0.25">
      <c r="A22" s="50" t="s">
        <v>7</v>
      </c>
      <c r="B22" s="54">
        <v>40899</v>
      </c>
      <c r="C22" s="55" t="s">
        <v>6</v>
      </c>
      <c r="D22" s="56">
        <v>500000</v>
      </c>
      <c r="E22" s="56">
        <v>500000</v>
      </c>
      <c r="F22" s="56">
        <f>+D22-E22</f>
        <v>0</v>
      </c>
      <c r="G22" s="45" t="s">
        <v>182</v>
      </c>
    </row>
    <row r="23" spans="1:7" ht="41.25" customHeight="1" x14ac:dyDescent="0.25">
      <c r="A23" s="50" t="s">
        <v>9</v>
      </c>
      <c r="B23" s="54">
        <v>40899</v>
      </c>
      <c r="C23" s="55" t="s">
        <v>8</v>
      </c>
      <c r="D23" s="56">
        <v>2000000</v>
      </c>
      <c r="E23" s="56">
        <v>2000000</v>
      </c>
      <c r="F23" s="56">
        <f t="shared" ref="F23:F43" si="0">+D23-E23</f>
        <v>0</v>
      </c>
      <c r="G23" s="45" t="s">
        <v>183</v>
      </c>
    </row>
    <row r="24" spans="1:7" ht="28.5" customHeight="1" x14ac:dyDescent="0.25">
      <c r="A24" s="50" t="s">
        <v>11</v>
      </c>
      <c r="B24" s="54">
        <v>40899</v>
      </c>
      <c r="C24" s="55" t="s">
        <v>10</v>
      </c>
      <c r="D24" s="56">
        <v>3000000</v>
      </c>
      <c r="E24" s="56">
        <v>3000000</v>
      </c>
      <c r="F24" s="56">
        <f t="shared" si="0"/>
        <v>0</v>
      </c>
      <c r="G24" s="45" t="s">
        <v>184</v>
      </c>
    </row>
    <row r="25" spans="1:7" ht="31.5" customHeight="1" x14ac:dyDescent="0.25">
      <c r="A25" s="50" t="s">
        <v>13</v>
      </c>
      <c r="B25" s="54">
        <v>40899</v>
      </c>
      <c r="C25" s="55" t="s">
        <v>12</v>
      </c>
      <c r="D25" s="56">
        <v>2500000</v>
      </c>
      <c r="E25" s="56">
        <v>2500000</v>
      </c>
      <c r="F25" s="56">
        <f t="shared" si="0"/>
        <v>0</v>
      </c>
      <c r="G25" s="45" t="s">
        <v>185</v>
      </c>
    </row>
    <row r="26" spans="1:7" ht="27.75" customHeight="1" x14ac:dyDescent="0.25">
      <c r="A26" s="50" t="s">
        <v>15</v>
      </c>
      <c r="B26" s="54">
        <v>40899</v>
      </c>
      <c r="C26" s="55" t="s">
        <v>14</v>
      </c>
      <c r="D26" s="56">
        <v>10000000</v>
      </c>
      <c r="E26" s="56">
        <v>10000000</v>
      </c>
      <c r="F26" s="56">
        <f t="shared" si="0"/>
        <v>0</v>
      </c>
      <c r="G26" s="45" t="s">
        <v>165</v>
      </c>
    </row>
    <row r="27" spans="1:7" ht="31.5" customHeight="1" x14ac:dyDescent="0.25">
      <c r="A27" s="57" t="s">
        <v>17</v>
      </c>
      <c r="B27" s="58">
        <v>40899</v>
      </c>
      <c r="C27" s="59" t="s">
        <v>16</v>
      </c>
      <c r="D27" s="56">
        <v>4000000</v>
      </c>
      <c r="E27" s="56">
        <v>0</v>
      </c>
      <c r="F27" s="56">
        <f t="shared" si="0"/>
        <v>4000000</v>
      </c>
      <c r="G27" s="45" t="s">
        <v>186</v>
      </c>
    </row>
    <row r="28" spans="1:7" ht="21.75" customHeight="1" x14ac:dyDescent="0.25">
      <c r="A28" s="57" t="s">
        <v>19</v>
      </c>
      <c r="B28" s="58">
        <v>40899</v>
      </c>
      <c r="C28" s="59" t="s">
        <v>18</v>
      </c>
      <c r="D28" s="56">
        <v>5000000</v>
      </c>
      <c r="E28" s="56">
        <v>5000000</v>
      </c>
      <c r="F28" s="56">
        <f t="shared" si="0"/>
        <v>0</v>
      </c>
      <c r="G28" s="45" t="s">
        <v>187</v>
      </c>
    </row>
    <row r="29" spans="1:7" ht="24" customHeight="1" x14ac:dyDescent="0.25">
      <c r="A29" s="57" t="s">
        <v>21</v>
      </c>
      <c r="B29" s="58">
        <v>40891</v>
      </c>
      <c r="C29" s="76" t="s">
        <v>20</v>
      </c>
      <c r="D29" s="56">
        <v>100000</v>
      </c>
      <c r="E29" s="56">
        <v>59000</v>
      </c>
      <c r="F29" s="56">
        <f t="shared" si="0"/>
        <v>41000</v>
      </c>
      <c r="G29" s="45" t="s">
        <v>183</v>
      </c>
    </row>
    <row r="30" spans="1:7" ht="27" customHeight="1" x14ac:dyDescent="0.25">
      <c r="A30" s="57" t="s">
        <v>22</v>
      </c>
      <c r="B30" s="58">
        <v>40891</v>
      </c>
      <c r="C30" s="76"/>
      <c r="D30" s="56">
        <v>900000</v>
      </c>
      <c r="E30" s="56">
        <v>900000</v>
      </c>
      <c r="F30" s="56">
        <f t="shared" si="0"/>
        <v>0</v>
      </c>
      <c r="G30" s="45" t="s">
        <v>183</v>
      </c>
    </row>
    <row r="31" spans="1:7" ht="65.25" customHeight="1" x14ac:dyDescent="0.25">
      <c r="A31" s="50" t="s">
        <v>24</v>
      </c>
      <c r="B31" s="54">
        <v>40849</v>
      </c>
      <c r="C31" s="59" t="s">
        <v>23</v>
      </c>
      <c r="D31" s="56">
        <v>5000000</v>
      </c>
      <c r="E31" s="56">
        <v>5000000</v>
      </c>
      <c r="F31" s="56">
        <f t="shared" si="0"/>
        <v>0</v>
      </c>
      <c r="G31" s="45" t="s">
        <v>188</v>
      </c>
    </row>
    <row r="32" spans="1:7" ht="42.75" customHeight="1" x14ac:dyDescent="0.25">
      <c r="A32" s="50" t="s">
        <v>26</v>
      </c>
      <c r="B32" s="54">
        <v>40849</v>
      </c>
      <c r="C32" s="59" t="s">
        <v>25</v>
      </c>
      <c r="D32" s="56">
        <v>5000000</v>
      </c>
      <c r="E32" s="56">
        <v>5000000</v>
      </c>
      <c r="F32" s="56">
        <f t="shared" si="0"/>
        <v>0</v>
      </c>
      <c r="G32" s="45" t="s">
        <v>153</v>
      </c>
    </row>
    <row r="33" spans="1:7" ht="45" customHeight="1" x14ac:dyDescent="0.25">
      <c r="A33" s="50" t="s">
        <v>28</v>
      </c>
      <c r="B33" s="54">
        <v>40849</v>
      </c>
      <c r="C33" s="59" t="s">
        <v>27</v>
      </c>
      <c r="D33" s="56">
        <v>5000000</v>
      </c>
      <c r="E33" s="56">
        <v>5000000</v>
      </c>
      <c r="F33" s="56">
        <f t="shared" si="0"/>
        <v>0</v>
      </c>
      <c r="G33" s="45" t="s">
        <v>171</v>
      </c>
    </row>
    <row r="34" spans="1:7" ht="45" customHeight="1" x14ac:dyDescent="0.25">
      <c r="A34" s="50" t="s">
        <v>30</v>
      </c>
      <c r="B34" s="54">
        <v>40849</v>
      </c>
      <c r="C34" s="59" t="s">
        <v>29</v>
      </c>
      <c r="D34" s="56">
        <v>4600000</v>
      </c>
      <c r="E34" s="56">
        <v>4000000</v>
      </c>
      <c r="F34" s="56">
        <f t="shared" si="0"/>
        <v>600000</v>
      </c>
      <c r="G34" s="45" t="s">
        <v>156</v>
      </c>
    </row>
    <row r="35" spans="1:7" ht="45" customHeight="1" x14ac:dyDescent="0.25">
      <c r="A35" s="50" t="s">
        <v>32</v>
      </c>
      <c r="B35" s="54">
        <v>40849</v>
      </c>
      <c r="C35" s="59" t="s">
        <v>31</v>
      </c>
      <c r="D35" s="56">
        <v>2000000</v>
      </c>
      <c r="E35" s="56">
        <v>2000000</v>
      </c>
      <c r="F35" s="56">
        <f t="shared" si="0"/>
        <v>0</v>
      </c>
      <c r="G35" s="45" t="s">
        <v>154</v>
      </c>
    </row>
    <row r="36" spans="1:7" ht="48" customHeight="1" x14ac:dyDescent="0.25">
      <c r="A36" s="50" t="s">
        <v>34</v>
      </c>
      <c r="B36" s="54">
        <v>40857</v>
      </c>
      <c r="C36" s="59" t="s">
        <v>33</v>
      </c>
      <c r="D36" s="56">
        <v>250000</v>
      </c>
      <c r="E36" s="56">
        <v>250000</v>
      </c>
      <c r="F36" s="56">
        <f t="shared" si="0"/>
        <v>0</v>
      </c>
      <c r="G36" s="45" t="s">
        <v>189</v>
      </c>
    </row>
    <row r="37" spans="1:7" ht="47.25" customHeight="1" x14ac:dyDescent="0.25">
      <c r="A37" s="50" t="s">
        <v>36</v>
      </c>
      <c r="B37" s="54">
        <v>40857</v>
      </c>
      <c r="C37" s="59" t="s">
        <v>35</v>
      </c>
      <c r="D37" s="56">
        <v>3000000</v>
      </c>
      <c r="E37" s="56">
        <v>3000000</v>
      </c>
      <c r="F37" s="56">
        <f t="shared" si="0"/>
        <v>0</v>
      </c>
      <c r="G37" s="45" t="s">
        <v>170</v>
      </c>
    </row>
    <row r="38" spans="1:7" ht="45.75" customHeight="1" x14ac:dyDescent="0.25">
      <c r="A38" s="50" t="s">
        <v>38</v>
      </c>
      <c r="B38" s="54">
        <v>40857</v>
      </c>
      <c r="C38" s="59" t="s">
        <v>37</v>
      </c>
      <c r="D38" s="56">
        <v>3000000</v>
      </c>
      <c r="E38" s="56">
        <v>3000000</v>
      </c>
      <c r="F38" s="56">
        <f t="shared" si="0"/>
        <v>0</v>
      </c>
      <c r="G38" s="45" t="s">
        <v>158</v>
      </c>
    </row>
    <row r="39" spans="1:7" s="29" customFormat="1" ht="45" customHeight="1" x14ac:dyDescent="0.25">
      <c r="A39" s="50" t="s">
        <v>40</v>
      </c>
      <c r="B39" s="54">
        <v>40863</v>
      </c>
      <c r="C39" s="59" t="s">
        <v>39</v>
      </c>
      <c r="D39" s="56">
        <v>1000000</v>
      </c>
      <c r="E39" s="56">
        <v>1000000</v>
      </c>
      <c r="F39" s="56">
        <f t="shared" si="0"/>
        <v>0</v>
      </c>
      <c r="G39" s="35" t="s">
        <v>190</v>
      </c>
    </row>
    <row r="40" spans="1:7" ht="43.5" customHeight="1" x14ac:dyDescent="0.25">
      <c r="A40" s="50" t="s">
        <v>41</v>
      </c>
      <c r="B40" s="54">
        <v>40863</v>
      </c>
      <c r="C40" s="59" t="s">
        <v>31</v>
      </c>
      <c r="D40" s="56">
        <v>1500000</v>
      </c>
      <c r="E40" s="56">
        <v>1500000</v>
      </c>
      <c r="F40" s="56">
        <f t="shared" si="0"/>
        <v>0</v>
      </c>
      <c r="G40" s="45" t="s">
        <v>154</v>
      </c>
    </row>
    <row r="41" spans="1:7" ht="28.5" customHeight="1" x14ac:dyDescent="0.25">
      <c r="A41" s="50" t="s">
        <v>43</v>
      </c>
      <c r="B41" s="54">
        <v>40884</v>
      </c>
      <c r="C41" s="55" t="s">
        <v>42</v>
      </c>
      <c r="D41" s="56">
        <v>20000000</v>
      </c>
      <c r="E41" s="56">
        <f>5500000+3999838+7250000+2250000+500000+500000</f>
        <v>19999838</v>
      </c>
      <c r="F41" s="56">
        <f t="shared" si="0"/>
        <v>162</v>
      </c>
      <c r="G41" s="45" t="s">
        <v>160</v>
      </c>
    </row>
    <row r="42" spans="1:7" ht="28.5" customHeight="1" x14ac:dyDescent="0.25">
      <c r="A42" s="50" t="s">
        <v>44</v>
      </c>
      <c r="B42" s="54">
        <v>40884</v>
      </c>
      <c r="C42" s="55" t="s">
        <v>42</v>
      </c>
      <c r="D42" s="56">
        <v>10000000</v>
      </c>
      <c r="E42" s="56">
        <f>300000+500000+1175000+200000+3000000+720000+600000+1000000+600000+500000+200000+150000</f>
        <v>8945000</v>
      </c>
      <c r="F42" s="56">
        <f t="shared" si="0"/>
        <v>1055000</v>
      </c>
      <c r="G42" s="45" t="s">
        <v>162</v>
      </c>
    </row>
    <row r="43" spans="1:7" ht="64.5" customHeight="1" x14ac:dyDescent="0.25">
      <c r="A43" s="50" t="s">
        <v>46</v>
      </c>
      <c r="B43" s="54">
        <v>40884</v>
      </c>
      <c r="C43" s="60" t="s">
        <v>45</v>
      </c>
      <c r="D43" s="56">
        <v>18000000</v>
      </c>
      <c r="E43" s="56">
        <f>150000+650000+200000+10000+200000+650000+200000+2500000+2500000+650000+200000+150000+33000+8000+10000+1500000+60000+500000+440000+10000+2500000+200000+5000+200000+49000+10000+850000+150000+140000+2500000+15000+200000</f>
        <v>17440000</v>
      </c>
      <c r="F43" s="56">
        <f t="shared" si="0"/>
        <v>560000</v>
      </c>
      <c r="G43" s="45" t="s">
        <v>194</v>
      </c>
    </row>
    <row r="44" spans="1:7" x14ac:dyDescent="0.25">
      <c r="A44" s="61"/>
      <c r="B44" s="62"/>
      <c r="C44" s="63"/>
      <c r="D44" s="56"/>
      <c r="E44" s="45"/>
      <c r="F44" s="45"/>
      <c r="G44" s="45"/>
    </row>
    <row r="45" spans="1:7" ht="15.75" hidden="1" x14ac:dyDescent="0.25">
      <c r="A45" s="61"/>
      <c r="B45" s="62"/>
      <c r="C45" s="64"/>
      <c r="D45" s="56"/>
      <c r="E45" s="45"/>
      <c r="F45" s="45"/>
      <c r="G45" s="45"/>
    </row>
    <row r="46" spans="1:7" s="16" customFormat="1" ht="15.75" hidden="1" x14ac:dyDescent="0.25">
      <c r="A46" s="61"/>
      <c r="B46" s="62"/>
      <c r="C46" s="65"/>
      <c r="D46" s="56"/>
      <c r="E46" s="66"/>
      <c r="F46" s="45"/>
      <c r="G46" s="45"/>
    </row>
    <row r="47" spans="1:7" ht="33.75" customHeight="1" x14ac:dyDescent="0.25">
      <c r="A47" s="67" t="s">
        <v>48</v>
      </c>
      <c r="B47" s="68">
        <v>40995</v>
      </c>
      <c r="C47" s="69" t="s">
        <v>47</v>
      </c>
      <c r="D47" s="56">
        <v>500000</v>
      </c>
      <c r="E47" s="66"/>
      <c r="F47" s="56">
        <f t="shared" ref="F47:F108" si="1">+D47-E47</f>
        <v>500000</v>
      </c>
      <c r="G47" s="45" t="s">
        <v>191</v>
      </c>
    </row>
    <row r="48" spans="1:7" ht="48" customHeight="1" x14ac:dyDescent="0.25">
      <c r="A48" s="67" t="s">
        <v>50</v>
      </c>
      <c r="B48" s="68">
        <v>40995</v>
      </c>
      <c r="C48" s="69" t="s">
        <v>49</v>
      </c>
      <c r="D48" s="56">
        <v>3000000</v>
      </c>
      <c r="E48" s="70">
        <v>3000000</v>
      </c>
      <c r="F48" s="56">
        <f t="shared" si="1"/>
        <v>0</v>
      </c>
      <c r="G48" s="45" t="s">
        <v>192</v>
      </c>
    </row>
    <row r="49" spans="1:7" ht="50.25" customHeight="1" x14ac:dyDescent="0.25">
      <c r="A49" s="67" t="s">
        <v>51</v>
      </c>
      <c r="B49" s="68">
        <v>40995</v>
      </c>
      <c r="C49" s="69" t="s">
        <v>49</v>
      </c>
      <c r="D49" s="56">
        <v>250000</v>
      </c>
      <c r="E49" s="70">
        <v>250000</v>
      </c>
      <c r="F49" s="56">
        <f t="shared" si="1"/>
        <v>0</v>
      </c>
      <c r="G49" s="45" t="s">
        <v>192</v>
      </c>
    </row>
    <row r="50" spans="1:7" ht="35.25" customHeight="1" x14ac:dyDescent="0.25">
      <c r="A50" s="67" t="s">
        <v>53</v>
      </c>
      <c r="B50" s="68">
        <v>41016</v>
      </c>
      <c r="C50" s="69" t="s">
        <v>52</v>
      </c>
      <c r="D50" s="56">
        <v>2000000</v>
      </c>
      <c r="E50" s="70">
        <v>1635250</v>
      </c>
      <c r="F50" s="56">
        <f t="shared" si="1"/>
        <v>364750</v>
      </c>
      <c r="G50" s="45" t="s">
        <v>193</v>
      </c>
    </row>
    <row r="51" spans="1:7" ht="45" customHeight="1" x14ac:dyDescent="0.25">
      <c r="A51" s="69" t="s">
        <v>54</v>
      </c>
      <c r="B51" s="71">
        <v>41121</v>
      </c>
      <c r="C51" s="69" t="s">
        <v>129</v>
      </c>
      <c r="D51" s="56">
        <v>1500000</v>
      </c>
      <c r="E51" s="70">
        <v>1483200</v>
      </c>
      <c r="F51" s="56">
        <f t="shared" si="1"/>
        <v>16800</v>
      </c>
      <c r="G51" s="45" t="s">
        <v>154</v>
      </c>
    </row>
    <row r="52" spans="1:7" ht="45" customHeight="1" x14ac:dyDescent="0.25">
      <c r="A52" s="69" t="s">
        <v>55</v>
      </c>
      <c r="B52" s="71">
        <v>41121</v>
      </c>
      <c r="C52" s="69" t="s">
        <v>129</v>
      </c>
      <c r="D52" s="56">
        <v>1000000</v>
      </c>
      <c r="E52" s="70">
        <v>0</v>
      </c>
      <c r="F52" s="56">
        <f t="shared" si="1"/>
        <v>1000000</v>
      </c>
      <c r="G52" s="45" t="s">
        <v>166</v>
      </c>
    </row>
    <row r="53" spans="1:7" ht="45" customHeight="1" x14ac:dyDescent="0.25">
      <c r="A53" s="69" t="s">
        <v>56</v>
      </c>
      <c r="B53" s="71">
        <v>41121</v>
      </c>
      <c r="C53" s="69" t="s">
        <v>129</v>
      </c>
      <c r="D53" s="56">
        <v>1000000</v>
      </c>
      <c r="E53" s="72">
        <f>816737.5+183262.5</f>
        <v>1000000</v>
      </c>
      <c r="F53" s="56">
        <f t="shared" si="1"/>
        <v>0</v>
      </c>
      <c r="G53" s="45" t="s">
        <v>170</v>
      </c>
    </row>
    <row r="54" spans="1:7" ht="45" customHeight="1" x14ac:dyDescent="0.25">
      <c r="A54" s="69" t="s">
        <v>57</v>
      </c>
      <c r="B54" s="71">
        <v>41121</v>
      </c>
      <c r="C54" s="69" t="s">
        <v>129</v>
      </c>
      <c r="D54" s="56">
        <v>1000000</v>
      </c>
      <c r="E54" s="72">
        <v>0</v>
      </c>
      <c r="F54" s="56">
        <f t="shared" si="1"/>
        <v>1000000</v>
      </c>
      <c r="G54" s="35" t="s">
        <v>190</v>
      </c>
    </row>
    <row r="55" spans="1:7" ht="45" customHeight="1" x14ac:dyDescent="0.25">
      <c r="A55" s="69" t="s">
        <v>58</v>
      </c>
      <c r="B55" s="71">
        <v>41127</v>
      </c>
      <c r="C55" s="69" t="s">
        <v>129</v>
      </c>
      <c r="D55" s="56">
        <v>5000000</v>
      </c>
      <c r="E55" s="72">
        <v>66705</v>
      </c>
      <c r="F55" s="56">
        <f t="shared" si="1"/>
        <v>4933295</v>
      </c>
      <c r="G55" s="73" t="s">
        <v>147</v>
      </c>
    </row>
    <row r="56" spans="1:7" ht="45" customHeight="1" x14ac:dyDescent="0.25">
      <c r="A56" s="69" t="s">
        <v>59</v>
      </c>
      <c r="B56" s="71">
        <v>41131</v>
      </c>
      <c r="C56" s="69" t="s">
        <v>129</v>
      </c>
      <c r="D56" s="56">
        <v>5000000</v>
      </c>
      <c r="E56" s="72">
        <v>0</v>
      </c>
      <c r="F56" s="56">
        <f t="shared" si="1"/>
        <v>5000000</v>
      </c>
      <c r="G56" s="73" t="s">
        <v>150</v>
      </c>
    </row>
    <row r="57" spans="1:7" ht="45" customHeight="1" x14ac:dyDescent="0.25">
      <c r="A57" s="69" t="s">
        <v>60</v>
      </c>
      <c r="B57" s="71">
        <v>41171</v>
      </c>
      <c r="C57" s="69" t="s">
        <v>129</v>
      </c>
      <c r="D57" s="56">
        <v>6260000</v>
      </c>
      <c r="E57" s="72">
        <v>20000</v>
      </c>
      <c r="F57" s="56">
        <f t="shared" si="1"/>
        <v>6240000</v>
      </c>
      <c r="G57" s="73" t="s">
        <v>195</v>
      </c>
    </row>
    <row r="58" spans="1:7" ht="45" customHeight="1" x14ac:dyDescent="0.25">
      <c r="A58" s="69" t="s">
        <v>61</v>
      </c>
      <c r="B58" s="71">
        <v>41173</v>
      </c>
      <c r="C58" s="69" t="s">
        <v>129</v>
      </c>
      <c r="D58" s="56">
        <v>250000</v>
      </c>
      <c r="E58" s="72">
        <v>42459</v>
      </c>
      <c r="F58" s="56">
        <f t="shared" si="1"/>
        <v>207541</v>
      </c>
      <c r="G58" s="73" t="s">
        <v>148</v>
      </c>
    </row>
    <row r="59" spans="1:7" ht="45" customHeight="1" x14ac:dyDescent="0.25">
      <c r="A59" s="69" t="s">
        <v>62</v>
      </c>
      <c r="B59" s="71">
        <v>41180</v>
      </c>
      <c r="C59" s="69" t="s">
        <v>129</v>
      </c>
      <c r="D59" s="56">
        <v>3000000</v>
      </c>
      <c r="E59" s="72">
        <v>3000000</v>
      </c>
      <c r="F59" s="56">
        <f t="shared" si="1"/>
        <v>0</v>
      </c>
      <c r="G59" s="73" t="s">
        <v>149</v>
      </c>
    </row>
    <row r="60" spans="1:7" ht="45" customHeight="1" x14ac:dyDescent="0.25">
      <c r="A60" s="69" t="s">
        <v>63</v>
      </c>
      <c r="B60" s="71">
        <v>41193</v>
      </c>
      <c r="C60" s="69" t="s">
        <v>129</v>
      </c>
      <c r="D60" s="56">
        <v>4000000</v>
      </c>
      <c r="E60" s="72">
        <v>4000000</v>
      </c>
      <c r="F60" s="56">
        <f t="shared" si="1"/>
        <v>0</v>
      </c>
      <c r="G60" s="73" t="s">
        <v>151</v>
      </c>
    </row>
    <row r="61" spans="1:7" ht="45" customHeight="1" x14ac:dyDescent="0.25">
      <c r="A61" s="69" t="s">
        <v>64</v>
      </c>
      <c r="B61" s="71">
        <v>41200</v>
      </c>
      <c r="C61" s="69" t="s">
        <v>129</v>
      </c>
      <c r="D61" s="56">
        <v>5000000</v>
      </c>
      <c r="E61" s="72">
        <v>2574460</v>
      </c>
      <c r="F61" s="56">
        <f t="shared" si="1"/>
        <v>2425540</v>
      </c>
      <c r="G61" s="73" t="s">
        <v>152</v>
      </c>
    </row>
    <row r="62" spans="1:7" ht="45" customHeight="1" x14ac:dyDescent="0.25">
      <c r="A62" s="69" t="s">
        <v>65</v>
      </c>
      <c r="B62" s="71">
        <v>41200</v>
      </c>
      <c r="C62" s="69" t="s">
        <v>129</v>
      </c>
      <c r="D62" s="56">
        <v>1000000</v>
      </c>
      <c r="E62" s="72">
        <v>1000000</v>
      </c>
      <c r="F62" s="56">
        <f t="shared" si="1"/>
        <v>0</v>
      </c>
      <c r="G62" s="73" t="s">
        <v>152</v>
      </c>
    </row>
    <row r="63" spans="1:7" ht="45" customHeight="1" x14ac:dyDescent="0.25">
      <c r="A63" s="69" t="s">
        <v>66</v>
      </c>
      <c r="B63" s="71">
        <v>41200</v>
      </c>
      <c r="C63" s="69" t="s">
        <v>129</v>
      </c>
      <c r="D63" s="56">
        <v>1000000</v>
      </c>
      <c r="E63" s="72">
        <v>0</v>
      </c>
      <c r="F63" s="56">
        <f t="shared" si="1"/>
        <v>1000000</v>
      </c>
      <c r="G63" s="73" t="s">
        <v>152</v>
      </c>
    </row>
    <row r="64" spans="1:7" ht="45" customHeight="1" x14ac:dyDescent="0.25">
      <c r="A64" s="69" t="s">
        <v>67</v>
      </c>
      <c r="B64" s="71">
        <v>41200</v>
      </c>
      <c r="C64" s="69" t="s">
        <v>129</v>
      </c>
      <c r="D64" s="56">
        <v>1000000</v>
      </c>
      <c r="E64" s="72">
        <f>414700+585300</f>
        <v>1000000</v>
      </c>
      <c r="F64" s="56">
        <f t="shared" si="1"/>
        <v>0</v>
      </c>
      <c r="G64" s="73" t="s">
        <v>152</v>
      </c>
    </row>
    <row r="65" spans="1:7" ht="45" customHeight="1" x14ac:dyDescent="0.25">
      <c r="A65" s="69" t="s">
        <v>68</v>
      </c>
      <c r="B65" s="71">
        <v>41200</v>
      </c>
      <c r="C65" s="69" t="s">
        <v>129</v>
      </c>
      <c r="D65" s="56">
        <v>500000</v>
      </c>
      <c r="E65" s="72">
        <v>0</v>
      </c>
      <c r="F65" s="56">
        <f t="shared" si="1"/>
        <v>500000</v>
      </c>
      <c r="G65" s="73" t="s">
        <v>152</v>
      </c>
    </row>
    <row r="66" spans="1:7" s="29" customFormat="1" ht="45" customHeight="1" x14ac:dyDescent="0.25">
      <c r="A66" s="69" t="s">
        <v>69</v>
      </c>
      <c r="B66" s="71">
        <v>41204</v>
      </c>
      <c r="C66" s="69" t="s">
        <v>129</v>
      </c>
      <c r="D66" s="56">
        <v>3000000</v>
      </c>
      <c r="E66" s="72">
        <v>0</v>
      </c>
      <c r="F66" s="56">
        <f t="shared" si="1"/>
        <v>3000000</v>
      </c>
      <c r="G66" s="73" t="s">
        <v>153</v>
      </c>
    </row>
    <row r="67" spans="1:7" ht="45" customHeight="1" x14ac:dyDescent="0.25">
      <c r="A67" s="69" t="s">
        <v>70</v>
      </c>
      <c r="B67" s="71">
        <v>41204</v>
      </c>
      <c r="C67" s="69" t="s">
        <v>129</v>
      </c>
      <c r="D67" s="56">
        <v>2500000</v>
      </c>
      <c r="E67" s="72">
        <v>2498100</v>
      </c>
      <c r="F67" s="56">
        <f t="shared" si="1"/>
        <v>1900</v>
      </c>
      <c r="G67" s="73" t="s">
        <v>154</v>
      </c>
    </row>
    <row r="68" spans="1:7" ht="45" customHeight="1" x14ac:dyDescent="0.25">
      <c r="A68" s="69" t="s">
        <v>71</v>
      </c>
      <c r="B68" s="71">
        <v>41206</v>
      </c>
      <c r="C68" s="69" t="s">
        <v>129</v>
      </c>
      <c r="D68" s="56">
        <v>2500000</v>
      </c>
      <c r="E68" s="72">
        <v>2500000</v>
      </c>
      <c r="F68" s="56">
        <f t="shared" si="1"/>
        <v>0</v>
      </c>
      <c r="G68" s="73" t="s">
        <v>155</v>
      </c>
    </row>
    <row r="69" spans="1:7" ht="45" customHeight="1" x14ac:dyDescent="0.25">
      <c r="A69" s="69" t="s">
        <v>72</v>
      </c>
      <c r="B69" s="71">
        <v>41206</v>
      </c>
      <c r="C69" s="69" t="s">
        <v>129</v>
      </c>
      <c r="D69" s="56">
        <v>1000000</v>
      </c>
      <c r="E69" s="72">
        <v>902519.5</v>
      </c>
      <c r="F69" s="56">
        <f t="shared" si="1"/>
        <v>97480.5</v>
      </c>
      <c r="G69" s="73" t="s">
        <v>156</v>
      </c>
    </row>
    <row r="70" spans="1:7" ht="45" customHeight="1" x14ac:dyDescent="0.25">
      <c r="A70" s="69" t="s">
        <v>73</v>
      </c>
      <c r="B70" s="71">
        <v>41221</v>
      </c>
      <c r="C70" s="69" t="s">
        <v>129</v>
      </c>
      <c r="D70" s="56">
        <v>3000000</v>
      </c>
      <c r="E70" s="72">
        <f>70819.39+2929180.61</f>
        <v>3000000</v>
      </c>
      <c r="F70" s="56">
        <f t="shared" si="1"/>
        <v>0</v>
      </c>
      <c r="G70" s="73" t="s">
        <v>157</v>
      </c>
    </row>
    <row r="71" spans="1:7" ht="45" customHeight="1" x14ac:dyDescent="0.25">
      <c r="A71" s="69" t="s">
        <v>74</v>
      </c>
      <c r="B71" s="71">
        <v>41225</v>
      </c>
      <c r="C71" s="69" t="s">
        <v>129</v>
      </c>
      <c r="D71" s="56">
        <v>5000000</v>
      </c>
      <c r="E71" s="72">
        <f>1522284+2477716</f>
        <v>4000000</v>
      </c>
      <c r="F71" s="56">
        <f t="shared" si="1"/>
        <v>1000000</v>
      </c>
      <c r="G71" s="73" t="s">
        <v>158</v>
      </c>
    </row>
    <row r="72" spans="1:7" ht="45" customHeight="1" x14ac:dyDescent="0.25">
      <c r="A72" s="69" t="s">
        <v>75</v>
      </c>
      <c r="B72" s="71">
        <v>41250</v>
      </c>
      <c r="C72" s="69" t="s">
        <v>129</v>
      </c>
      <c r="D72" s="56">
        <v>500000</v>
      </c>
      <c r="E72" s="72">
        <v>0</v>
      </c>
      <c r="F72" s="56">
        <f t="shared" si="1"/>
        <v>500000</v>
      </c>
      <c r="G72" s="73" t="s">
        <v>159</v>
      </c>
    </row>
    <row r="73" spans="1:7" ht="45" customHeight="1" x14ac:dyDescent="0.25">
      <c r="A73" s="69" t="s">
        <v>76</v>
      </c>
      <c r="B73" s="71">
        <v>41250</v>
      </c>
      <c r="C73" s="69" t="s">
        <v>129</v>
      </c>
      <c r="D73" s="56">
        <v>20000000</v>
      </c>
      <c r="E73" s="72">
        <v>475394</v>
      </c>
      <c r="F73" s="56">
        <f t="shared" si="1"/>
        <v>19524606</v>
      </c>
      <c r="G73" s="73" t="s">
        <v>160</v>
      </c>
    </row>
    <row r="74" spans="1:7" ht="56.25" customHeight="1" x14ac:dyDescent="0.25">
      <c r="A74" s="69" t="s">
        <v>77</v>
      </c>
      <c r="B74" s="71">
        <v>41260</v>
      </c>
      <c r="C74" s="69" t="s">
        <v>130</v>
      </c>
      <c r="D74" s="56">
        <v>2000000</v>
      </c>
      <c r="E74" s="72">
        <v>2000000</v>
      </c>
      <c r="F74" s="56">
        <f t="shared" si="1"/>
        <v>0</v>
      </c>
      <c r="G74" s="73" t="s">
        <v>168</v>
      </c>
    </row>
    <row r="75" spans="1:7" ht="51.75" customHeight="1" x14ac:dyDescent="0.25">
      <c r="A75" s="69" t="s">
        <v>78</v>
      </c>
      <c r="B75" s="71">
        <v>41260</v>
      </c>
      <c r="C75" s="69" t="s">
        <v>130</v>
      </c>
      <c r="D75" s="56">
        <v>400000</v>
      </c>
      <c r="E75" s="72">
        <v>400000</v>
      </c>
      <c r="F75" s="56">
        <f t="shared" si="1"/>
        <v>0</v>
      </c>
      <c r="G75" s="73" t="s">
        <v>168</v>
      </c>
    </row>
    <row r="76" spans="1:7" ht="54" customHeight="1" x14ac:dyDescent="0.25">
      <c r="A76" s="69" t="s">
        <v>79</v>
      </c>
      <c r="B76" s="71">
        <v>41260</v>
      </c>
      <c r="C76" s="69" t="s">
        <v>130</v>
      </c>
      <c r="D76" s="56">
        <v>2300000</v>
      </c>
      <c r="E76" s="72">
        <v>2300000</v>
      </c>
      <c r="F76" s="56">
        <f t="shared" si="1"/>
        <v>0</v>
      </c>
      <c r="G76" s="73" t="s">
        <v>168</v>
      </c>
    </row>
    <row r="77" spans="1:7" ht="45" customHeight="1" x14ac:dyDescent="0.25">
      <c r="A77" s="69" t="s">
        <v>80</v>
      </c>
      <c r="B77" s="71">
        <v>41250</v>
      </c>
      <c r="C77" s="69" t="s">
        <v>129</v>
      </c>
      <c r="D77" s="56">
        <v>3750000</v>
      </c>
      <c r="E77" s="72">
        <v>3732813.29</v>
      </c>
      <c r="F77" s="56">
        <f t="shared" si="1"/>
        <v>17186.709999999963</v>
      </c>
      <c r="G77" s="73" t="s">
        <v>161</v>
      </c>
    </row>
    <row r="78" spans="1:7" ht="45" customHeight="1" x14ac:dyDescent="0.25">
      <c r="A78" s="69" t="s">
        <v>81</v>
      </c>
      <c r="B78" s="71">
        <v>41263</v>
      </c>
      <c r="C78" s="69" t="s">
        <v>129</v>
      </c>
      <c r="D78" s="56">
        <v>20000000</v>
      </c>
      <c r="E78" s="72">
        <v>20000000</v>
      </c>
      <c r="F78" s="56">
        <f t="shared" si="1"/>
        <v>0</v>
      </c>
      <c r="G78" s="73" t="s">
        <v>162</v>
      </c>
    </row>
    <row r="79" spans="1:7" ht="53.25" customHeight="1" x14ac:dyDescent="0.25">
      <c r="A79" s="69" t="s">
        <v>82</v>
      </c>
      <c r="B79" s="71">
        <v>41270</v>
      </c>
      <c r="C79" s="69" t="s">
        <v>131</v>
      </c>
      <c r="D79" s="56">
        <v>3000000</v>
      </c>
      <c r="E79" s="72">
        <v>0</v>
      </c>
      <c r="F79" s="56">
        <f t="shared" si="1"/>
        <v>3000000</v>
      </c>
      <c r="G79" s="73" t="s">
        <v>163</v>
      </c>
    </row>
    <row r="80" spans="1:7" ht="45" customHeight="1" x14ac:dyDescent="0.25">
      <c r="A80" s="69" t="s">
        <v>83</v>
      </c>
      <c r="B80" s="71">
        <v>41271</v>
      </c>
      <c r="C80" s="69" t="s">
        <v>129</v>
      </c>
      <c r="D80" s="56">
        <v>10000000</v>
      </c>
      <c r="E80" s="72">
        <v>10000000</v>
      </c>
      <c r="F80" s="56">
        <f t="shared" si="1"/>
        <v>0</v>
      </c>
      <c r="G80" s="73" t="s">
        <v>164</v>
      </c>
    </row>
    <row r="81" spans="1:7" ht="45" customHeight="1" x14ac:dyDescent="0.25">
      <c r="A81" s="69" t="s">
        <v>84</v>
      </c>
      <c r="B81" s="71">
        <v>41110</v>
      </c>
      <c r="C81" s="69" t="s">
        <v>129</v>
      </c>
      <c r="D81" s="56">
        <v>10000000</v>
      </c>
      <c r="E81" s="72">
        <v>10000000</v>
      </c>
      <c r="F81" s="56">
        <f t="shared" si="1"/>
        <v>0</v>
      </c>
      <c r="G81" s="73" t="s">
        <v>165</v>
      </c>
    </row>
    <row r="82" spans="1:7" ht="45" customHeight="1" x14ac:dyDescent="0.25">
      <c r="A82" s="69"/>
      <c r="B82" s="71"/>
      <c r="C82" s="69"/>
      <c r="D82" s="56"/>
      <c r="E82" s="72"/>
      <c r="F82" s="56">
        <f t="shared" si="1"/>
        <v>0</v>
      </c>
      <c r="G82" s="73"/>
    </row>
    <row r="83" spans="1:7" ht="18.75" customHeight="1" x14ac:dyDescent="0.25">
      <c r="A83" s="69"/>
      <c r="B83" s="71"/>
      <c r="C83" s="69"/>
      <c r="D83" s="56"/>
      <c r="E83" s="72"/>
      <c r="F83" s="56">
        <f t="shared" si="1"/>
        <v>0</v>
      </c>
      <c r="G83" s="73"/>
    </row>
    <row r="84" spans="1:7" ht="16.5" customHeight="1" x14ac:dyDescent="0.25">
      <c r="A84" s="69"/>
      <c r="B84" s="71"/>
      <c r="C84" s="64"/>
      <c r="D84" s="56"/>
      <c r="E84" s="72"/>
      <c r="F84" s="56"/>
      <c r="G84" s="73"/>
    </row>
    <row r="85" spans="1:7" ht="45" customHeight="1" x14ac:dyDescent="0.25">
      <c r="A85" s="67" t="s">
        <v>85</v>
      </c>
      <c r="B85" s="68">
        <v>41284</v>
      </c>
      <c r="C85" s="69" t="s">
        <v>129</v>
      </c>
      <c r="D85" s="56">
        <v>1480000</v>
      </c>
      <c r="E85" s="72">
        <v>1480000</v>
      </c>
      <c r="F85" s="56">
        <f t="shared" si="1"/>
        <v>0</v>
      </c>
      <c r="G85" s="74" t="s">
        <v>196</v>
      </c>
    </row>
    <row r="86" spans="1:7" ht="45" customHeight="1" x14ac:dyDescent="0.25">
      <c r="A86" s="67" t="s">
        <v>86</v>
      </c>
      <c r="B86" s="68">
        <v>41284</v>
      </c>
      <c r="C86" s="69" t="s">
        <v>133</v>
      </c>
      <c r="D86" s="56">
        <v>4700000</v>
      </c>
      <c r="E86" s="72">
        <v>4700000</v>
      </c>
      <c r="F86" s="56">
        <f t="shared" si="1"/>
        <v>0</v>
      </c>
      <c r="G86" s="74" t="s">
        <v>157</v>
      </c>
    </row>
    <row r="87" spans="1:7" ht="45" customHeight="1" x14ac:dyDescent="0.25">
      <c r="A87" s="67" t="s">
        <v>87</v>
      </c>
      <c r="B87" s="68">
        <v>41284</v>
      </c>
      <c r="C87" s="69" t="s">
        <v>134</v>
      </c>
      <c r="D87" s="56">
        <v>300000</v>
      </c>
      <c r="E87" s="72">
        <f>3000+3000</f>
        <v>6000</v>
      </c>
      <c r="F87" s="56">
        <f t="shared" si="1"/>
        <v>294000</v>
      </c>
      <c r="G87" s="74" t="s">
        <v>157</v>
      </c>
    </row>
    <row r="88" spans="1:7" s="29" customFormat="1" ht="53.25" customHeight="1" x14ac:dyDescent="0.25">
      <c r="A88" s="67" t="s">
        <v>88</v>
      </c>
      <c r="B88" s="68">
        <v>41288</v>
      </c>
      <c r="C88" s="69" t="s">
        <v>135</v>
      </c>
      <c r="D88" s="56">
        <v>20000000</v>
      </c>
      <c r="E88" s="72">
        <f>3000000+5000000+3000000+500000+375000</f>
        <v>11875000</v>
      </c>
      <c r="F88" s="56">
        <f t="shared" si="1"/>
        <v>8125000</v>
      </c>
      <c r="G88" s="74" t="s">
        <v>166</v>
      </c>
    </row>
    <row r="89" spans="1:7" s="29" customFormat="1" ht="45" customHeight="1" x14ac:dyDescent="0.25">
      <c r="A89" s="67" t="s">
        <v>89</v>
      </c>
      <c r="B89" s="68">
        <v>41289</v>
      </c>
      <c r="C89" s="69" t="s">
        <v>129</v>
      </c>
      <c r="D89" s="56">
        <v>1500000</v>
      </c>
      <c r="E89" s="72">
        <v>1500000</v>
      </c>
      <c r="F89" s="56">
        <f t="shared" si="1"/>
        <v>0</v>
      </c>
      <c r="G89" s="74" t="s">
        <v>167</v>
      </c>
    </row>
    <row r="90" spans="1:7" ht="45" customHeight="1" x14ac:dyDescent="0.25">
      <c r="A90" s="67" t="s">
        <v>90</v>
      </c>
      <c r="B90" s="68">
        <v>41289</v>
      </c>
      <c r="C90" s="69" t="s">
        <v>129</v>
      </c>
      <c r="D90" s="56">
        <v>10000000</v>
      </c>
      <c r="E90" s="72">
        <v>10000000</v>
      </c>
      <c r="F90" s="56">
        <f t="shared" si="1"/>
        <v>0</v>
      </c>
      <c r="G90" s="74" t="s">
        <v>165</v>
      </c>
    </row>
    <row r="91" spans="1:7" ht="54" customHeight="1" x14ac:dyDescent="0.25">
      <c r="A91" s="67" t="s">
        <v>91</v>
      </c>
      <c r="B91" s="68">
        <v>41302</v>
      </c>
      <c r="C91" s="69" t="s">
        <v>136</v>
      </c>
      <c r="D91" s="56">
        <v>4000000</v>
      </c>
      <c r="E91" s="72">
        <v>3917000</v>
      </c>
      <c r="F91" s="56">
        <f t="shared" si="1"/>
        <v>83000</v>
      </c>
      <c r="G91" s="74" t="s">
        <v>168</v>
      </c>
    </row>
    <row r="92" spans="1:7" ht="45" customHeight="1" x14ac:dyDescent="0.25">
      <c r="A92" s="67" t="s">
        <v>92</v>
      </c>
      <c r="B92" s="68">
        <v>41305</v>
      </c>
      <c r="C92" s="69" t="s">
        <v>129</v>
      </c>
      <c r="D92" s="56">
        <v>2000000</v>
      </c>
      <c r="E92" s="72">
        <v>1737500</v>
      </c>
      <c r="F92" s="56">
        <f t="shared" si="1"/>
        <v>262500</v>
      </c>
      <c r="G92" s="74" t="s">
        <v>166</v>
      </c>
    </row>
    <row r="93" spans="1:7" ht="45" customHeight="1" x14ac:dyDescent="0.25">
      <c r="A93" s="67" t="s">
        <v>93</v>
      </c>
      <c r="B93" s="68">
        <v>41305</v>
      </c>
      <c r="C93" s="69" t="s">
        <v>129</v>
      </c>
      <c r="D93" s="56">
        <v>500000</v>
      </c>
      <c r="E93" s="72">
        <v>0</v>
      </c>
      <c r="F93" s="56">
        <f t="shared" si="1"/>
        <v>500000</v>
      </c>
      <c r="G93" s="74" t="s">
        <v>166</v>
      </c>
    </row>
    <row r="94" spans="1:7" ht="45" customHeight="1" x14ac:dyDescent="0.25">
      <c r="A94" s="67" t="s">
        <v>94</v>
      </c>
      <c r="B94" s="68">
        <v>41305</v>
      </c>
      <c r="C94" s="69" t="s">
        <v>129</v>
      </c>
      <c r="D94" s="56">
        <v>1000000</v>
      </c>
      <c r="E94" s="72">
        <v>999806.25</v>
      </c>
      <c r="F94" s="56">
        <f t="shared" si="1"/>
        <v>193.75</v>
      </c>
      <c r="G94" s="74" t="s">
        <v>166</v>
      </c>
    </row>
    <row r="95" spans="1:7" ht="45" customHeight="1" x14ac:dyDescent="0.25">
      <c r="A95" s="67" t="s">
        <v>95</v>
      </c>
      <c r="B95" s="68">
        <v>41306</v>
      </c>
      <c r="C95" s="69" t="s">
        <v>129</v>
      </c>
      <c r="D95" s="56">
        <v>2100000</v>
      </c>
      <c r="E95" s="72">
        <v>2100000</v>
      </c>
      <c r="F95" s="56">
        <f t="shared" si="1"/>
        <v>0</v>
      </c>
      <c r="G95" s="74" t="s">
        <v>169</v>
      </c>
    </row>
    <row r="96" spans="1:7" ht="45" customHeight="1" x14ac:dyDescent="0.25">
      <c r="A96" s="67" t="s">
        <v>96</v>
      </c>
      <c r="B96" s="68">
        <v>41318</v>
      </c>
      <c r="C96" s="69" t="s">
        <v>129</v>
      </c>
      <c r="D96" s="56">
        <v>150000</v>
      </c>
      <c r="E96" s="72">
        <v>135000</v>
      </c>
      <c r="F96" s="56">
        <f t="shared" si="1"/>
        <v>15000</v>
      </c>
      <c r="G96" s="74" t="s">
        <v>170</v>
      </c>
    </row>
    <row r="97" spans="1:7" ht="45" customHeight="1" x14ac:dyDescent="0.25">
      <c r="A97" s="67" t="s">
        <v>97</v>
      </c>
      <c r="B97" s="68">
        <v>41318</v>
      </c>
      <c r="C97" s="69" t="s">
        <v>129</v>
      </c>
      <c r="D97" s="56">
        <v>2692600</v>
      </c>
      <c r="E97" s="56">
        <v>2692600</v>
      </c>
      <c r="F97" s="56">
        <f t="shared" si="1"/>
        <v>0</v>
      </c>
      <c r="G97" s="74" t="s">
        <v>170</v>
      </c>
    </row>
    <row r="98" spans="1:7" ht="45" customHeight="1" x14ac:dyDescent="0.25">
      <c r="A98" s="67" t="s">
        <v>98</v>
      </c>
      <c r="B98" s="68">
        <v>41332</v>
      </c>
      <c r="C98" s="69" t="s">
        <v>129</v>
      </c>
      <c r="D98" s="56">
        <v>25000000</v>
      </c>
      <c r="E98" s="72">
        <v>11386684</v>
      </c>
      <c r="F98" s="56">
        <f t="shared" si="1"/>
        <v>13613316</v>
      </c>
      <c r="G98" s="74" t="s">
        <v>158</v>
      </c>
    </row>
    <row r="99" spans="1:7" ht="45" customHeight="1" x14ac:dyDescent="0.25">
      <c r="A99" s="67" t="s">
        <v>99</v>
      </c>
      <c r="B99" s="68">
        <v>41339</v>
      </c>
      <c r="C99" s="69" t="s">
        <v>129</v>
      </c>
      <c r="D99" s="56">
        <v>5000000</v>
      </c>
      <c r="E99" s="72">
        <v>0</v>
      </c>
      <c r="F99" s="56">
        <f t="shared" si="1"/>
        <v>5000000</v>
      </c>
      <c r="G99" s="74" t="s">
        <v>171</v>
      </c>
    </row>
    <row r="100" spans="1:7" ht="45" customHeight="1" x14ac:dyDescent="0.25">
      <c r="A100" s="67" t="s">
        <v>100</v>
      </c>
      <c r="B100" s="68">
        <v>41347</v>
      </c>
      <c r="C100" s="69" t="s">
        <v>129</v>
      </c>
      <c r="D100" s="56">
        <v>10000000</v>
      </c>
      <c r="E100" s="72">
        <v>10000000</v>
      </c>
      <c r="F100" s="56">
        <f t="shared" si="1"/>
        <v>0</v>
      </c>
      <c r="G100" s="74" t="s">
        <v>168</v>
      </c>
    </row>
    <row r="101" spans="1:7" ht="45" customHeight="1" x14ac:dyDescent="0.25">
      <c r="A101" s="67" t="s">
        <v>101</v>
      </c>
      <c r="B101" s="68">
        <v>41348</v>
      </c>
      <c r="C101" s="69" t="s">
        <v>129</v>
      </c>
      <c r="D101" s="56">
        <v>500000</v>
      </c>
      <c r="E101" s="72">
        <v>500000</v>
      </c>
      <c r="F101" s="56">
        <f t="shared" si="1"/>
        <v>0</v>
      </c>
      <c r="G101" s="74" t="s">
        <v>169</v>
      </c>
    </row>
    <row r="102" spans="1:7" ht="45" customHeight="1" x14ac:dyDescent="0.25">
      <c r="A102" s="67" t="s">
        <v>102</v>
      </c>
      <c r="B102" s="68">
        <v>41348</v>
      </c>
      <c r="C102" s="69" t="s">
        <v>129</v>
      </c>
      <c r="D102" s="56">
        <v>5000000</v>
      </c>
      <c r="E102" s="72">
        <v>5000000</v>
      </c>
      <c r="F102" s="56">
        <f t="shared" si="1"/>
        <v>0</v>
      </c>
      <c r="G102" s="74" t="s">
        <v>168</v>
      </c>
    </row>
    <row r="103" spans="1:7" ht="45" customHeight="1" x14ac:dyDescent="0.25">
      <c r="A103" s="67" t="s">
        <v>103</v>
      </c>
      <c r="B103" s="68">
        <v>41348</v>
      </c>
      <c r="C103" s="69" t="s">
        <v>129</v>
      </c>
      <c r="D103" s="56">
        <v>5500000</v>
      </c>
      <c r="E103" s="72">
        <v>1097900</v>
      </c>
      <c r="F103" s="56">
        <f t="shared" si="1"/>
        <v>4402100</v>
      </c>
      <c r="G103" s="74" t="s">
        <v>172</v>
      </c>
    </row>
    <row r="104" spans="1:7" ht="45" customHeight="1" x14ac:dyDescent="0.25">
      <c r="A104" s="67" t="s">
        <v>104</v>
      </c>
      <c r="B104" s="68">
        <v>41355</v>
      </c>
      <c r="C104" s="69" t="s">
        <v>129</v>
      </c>
      <c r="D104" s="56">
        <v>9000000</v>
      </c>
      <c r="E104" s="72">
        <v>4000000</v>
      </c>
      <c r="F104" s="56">
        <f t="shared" si="1"/>
        <v>5000000</v>
      </c>
      <c r="G104" s="74" t="s">
        <v>162</v>
      </c>
    </row>
    <row r="105" spans="1:7" ht="45" customHeight="1" x14ac:dyDescent="0.25">
      <c r="A105" s="67" t="s">
        <v>105</v>
      </c>
      <c r="B105" s="68">
        <v>41417</v>
      </c>
      <c r="C105" s="69" t="s">
        <v>129</v>
      </c>
      <c r="D105" s="56">
        <v>780000</v>
      </c>
      <c r="E105" s="72">
        <v>780000</v>
      </c>
      <c r="F105" s="56">
        <f t="shared" si="1"/>
        <v>0</v>
      </c>
      <c r="G105" s="74" t="s">
        <v>173</v>
      </c>
    </row>
    <row r="106" spans="1:7" ht="45" customHeight="1" x14ac:dyDescent="0.25">
      <c r="A106" s="67" t="s">
        <v>106</v>
      </c>
      <c r="B106" s="68">
        <v>41464</v>
      </c>
      <c r="C106" s="69" t="s">
        <v>137</v>
      </c>
      <c r="D106" s="56">
        <v>-10000000</v>
      </c>
      <c r="E106" s="72">
        <v>0</v>
      </c>
      <c r="F106" s="56">
        <f t="shared" si="1"/>
        <v>-10000000</v>
      </c>
      <c r="G106" s="74" t="s">
        <v>158</v>
      </c>
    </row>
    <row r="107" spans="1:7" ht="45" customHeight="1" x14ac:dyDescent="0.25">
      <c r="A107" s="69" t="s">
        <v>107</v>
      </c>
      <c r="B107" s="71">
        <v>41313</v>
      </c>
      <c r="C107" s="69" t="s">
        <v>129</v>
      </c>
      <c r="D107" s="56">
        <v>3000000</v>
      </c>
      <c r="E107" s="75">
        <v>2937050</v>
      </c>
      <c r="F107" s="56">
        <f t="shared" si="1"/>
        <v>62950</v>
      </c>
      <c r="G107" s="73" t="s">
        <v>197</v>
      </c>
    </row>
    <row r="108" spans="1:7" ht="45" customHeight="1" x14ac:dyDescent="0.25">
      <c r="A108" s="69" t="s">
        <v>108</v>
      </c>
      <c r="B108" s="71">
        <v>41317</v>
      </c>
      <c r="C108" s="69" t="s">
        <v>129</v>
      </c>
      <c r="D108" s="56">
        <v>3500000</v>
      </c>
      <c r="E108" s="75">
        <v>3460340</v>
      </c>
      <c r="F108" s="56">
        <f t="shared" si="1"/>
        <v>39660</v>
      </c>
      <c r="G108" s="73" t="s">
        <v>174</v>
      </c>
    </row>
    <row r="109" spans="1:7" ht="45" customHeight="1" x14ac:dyDescent="0.25">
      <c r="A109" s="69" t="s">
        <v>109</v>
      </c>
      <c r="B109" s="71">
        <v>41317</v>
      </c>
      <c r="C109" s="69" t="s">
        <v>129</v>
      </c>
      <c r="D109" s="56">
        <v>3500000</v>
      </c>
      <c r="E109" s="56">
        <v>3500000</v>
      </c>
      <c r="F109" s="56">
        <f t="shared" ref="F109:F117" si="2">+D109-E109</f>
        <v>0</v>
      </c>
      <c r="G109" s="73" t="s">
        <v>175</v>
      </c>
    </row>
    <row r="110" spans="1:7" ht="45" customHeight="1" x14ac:dyDescent="0.25">
      <c r="A110" s="69" t="s">
        <v>110</v>
      </c>
      <c r="B110" s="71">
        <v>41325</v>
      </c>
      <c r="C110" s="69" t="s">
        <v>129</v>
      </c>
      <c r="D110" s="56">
        <v>2500000</v>
      </c>
      <c r="E110" s="75">
        <v>0</v>
      </c>
      <c r="F110" s="56">
        <f t="shared" si="2"/>
        <v>2500000</v>
      </c>
      <c r="G110" s="73" t="s">
        <v>172</v>
      </c>
    </row>
    <row r="111" spans="1:7" s="29" customFormat="1" ht="45" customHeight="1" x14ac:dyDescent="0.25">
      <c r="A111" s="69" t="s">
        <v>111</v>
      </c>
      <c r="B111" s="71">
        <v>41332</v>
      </c>
      <c r="C111" s="69" t="s">
        <v>129</v>
      </c>
      <c r="D111" s="56">
        <v>5000000</v>
      </c>
      <c r="E111" s="56">
        <v>5000000</v>
      </c>
      <c r="F111" s="56">
        <f t="shared" si="2"/>
        <v>0</v>
      </c>
      <c r="G111" s="73" t="s">
        <v>176</v>
      </c>
    </row>
    <row r="112" spans="1:7" s="29" customFormat="1" ht="45" customHeight="1" x14ac:dyDescent="0.25">
      <c r="A112" s="69" t="s">
        <v>112</v>
      </c>
      <c r="B112" s="71">
        <v>41334</v>
      </c>
      <c r="C112" s="69" t="s">
        <v>129</v>
      </c>
      <c r="D112" s="56">
        <v>1000000</v>
      </c>
      <c r="E112" s="56">
        <v>1000000</v>
      </c>
      <c r="F112" s="56">
        <f t="shared" si="2"/>
        <v>0</v>
      </c>
      <c r="G112" s="73" t="s">
        <v>177</v>
      </c>
    </row>
    <row r="113" spans="1:7" ht="45" customHeight="1" x14ac:dyDescent="0.25">
      <c r="A113" s="69" t="s">
        <v>113</v>
      </c>
      <c r="B113" s="71">
        <v>41346</v>
      </c>
      <c r="C113" s="69" t="s">
        <v>129</v>
      </c>
      <c r="D113" s="56">
        <v>5000000</v>
      </c>
      <c r="E113" s="56">
        <v>5000000</v>
      </c>
      <c r="F113" s="56">
        <f t="shared" si="2"/>
        <v>0</v>
      </c>
      <c r="G113" s="73" t="s">
        <v>178</v>
      </c>
    </row>
    <row r="114" spans="1:7" ht="45" customHeight="1" x14ac:dyDescent="0.25">
      <c r="A114" s="69" t="s">
        <v>114</v>
      </c>
      <c r="B114" s="71">
        <v>41348</v>
      </c>
      <c r="C114" s="69" t="s">
        <v>129</v>
      </c>
      <c r="D114" s="56">
        <v>5000000</v>
      </c>
      <c r="E114" s="36">
        <v>222730</v>
      </c>
      <c r="F114" s="56">
        <f t="shared" si="2"/>
        <v>4777270</v>
      </c>
      <c r="G114" s="73" t="s">
        <v>179</v>
      </c>
    </row>
    <row r="115" spans="1:7" ht="45" customHeight="1" x14ac:dyDescent="0.25">
      <c r="A115" s="69" t="s">
        <v>115</v>
      </c>
      <c r="B115" s="71">
        <v>41348</v>
      </c>
      <c r="C115" s="69" t="s">
        <v>129</v>
      </c>
      <c r="D115" s="56">
        <v>2000000</v>
      </c>
      <c r="E115" s="56">
        <v>2000000</v>
      </c>
      <c r="F115" s="56">
        <f t="shared" si="2"/>
        <v>0</v>
      </c>
      <c r="G115" s="73" t="s">
        <v>180</v>
      </c>
    </row>
    <row r="116" spans="1:7" ht="45" customHeight="1" x14ac:dyDescent="0.25">
      <c r="A116" s="69" t="s">
        <v>116</v>
      </c>
      <c r="B116" s="71">
        <v>41354</v>
      </c>
      <c r="C116" s="69" t="s">
        <v>129</v>
      </c>
      <c r="D116" s="56">
        <v>5000000</v>
      </c>
      <c r="E116" s="56">
        <v>5000000</v>
      </c>
      <c r="F116" s="56">
        <f t="shared" si="2"/>
        <v>0</v>
      </c>
      <c r="G116" s="73" t="s">
        <v>167</v>
      </c>
    </row>
    <row r="117" spans="1:7" ht="45" customHeight="1" x14ac:dyDescent="0.25">
      <c r="A117" s="69" t="s">
        <v>117</v>
      </c>
      <c r="B117" s="71">
        <v>41358</v>
      </c>
      <c r="C117" s="69" t="s">
        <v>129</v>
      </c>
      <c r="D117" s="56">
        <v>3250000</v>
      </c>
      <c r="E117" s="56">
        <v>3250000</v>
      </c>
      <c r="F117" s="56">
        <f t="shared" si="2"/>
        <v>0</v>
      </c>
      <c r="G117" s="73" t="s">
        <v>181</v>
      </c>
    </row>
    <row r="118" spans="1:7" s="16" customFormat="1" ht="22.5" customHeight="1" thickBot="1" x14ac:dyDescent="0.3">
      <c r="A118" s="25"/>
      <c r="B118" s="26"/>
      <c r="C118" s="27" t="s">
        <v>128</v>
      </c>
      <c r="D118" s="28">
        <f>SUM(D8:D117)</f>
        <v>4422514456</v>
      </c>
      <c r="E118" s="28">
        <f t="shared" ref="E118:F118" si="3">SUM(E8:E117)</f>
        <v>4307039819.2800007</v>
      </c>
      <c r="F118" s="28">
        <f t="shared" si="3"/>
        <v>115474636.72</v>
      </c>
      <c r="G118" s="32"/>
    </row>
    <row r="119" spans="1:7" ht="15.75" thickTop="1" x14ac:dyDescent="0.25">
      <c r="A119" s="18"/>
      <c r="B119" s="19"/>
      <c r="C119" s="22"/>
      <c r="D119" s="20"/>
      <c r="E119" s="21"/>
      <c r="F119" s="12"/>
      <c r="G119" s="31"/>
    </row>
    <row r="120" spans="1:7" x14ac:dyDescent="0.25">
      <c r="A120" s="13"/>
      <c r="B120" s="14"/>
      <c r="C120" s="23"/>
      <c r="D120" s="15"/>
      <c r="E120" s="15"/>
      <c r="F120" s="15"/>
    </row>
    <row r="121" spans="1:7" x14ac:dyDescent="0.25">
      <c r="A121" s="13"/>
      <c r="B121" s="14"/>
      <c r="C121" s="23"/>
      <c r="D121" s="15"/>
      <c r="E121" s="15"/>
      <c r="F121" s="15"/>
    </row>
    <row r="122" spans="1:7" x14ac:dyDescent="0.25">
      <c r="A122" s="13"/>
      <c r="B122" s="14"/>
      <c r="C122" s="23"/>
      <c r="D122" s="15"/>
      <c r="E122" s="15"/>
      <c r="F122" s="15"/>
    </row>
    <row r="123" spans="1:7" x14ac:dyDescent="0.25">
      <c r="A123" s="13"/>
      <c r="B123" s="14"/>
      <c r="C123" s="23"/>
      <c r="D123" s="15"/>
      <c r="E123" s="15"/>
      <c r="F123" s="15"/>
    </row>
    <row r="124" spans="1:7" x14ac:dyDescent="0.25">
      <c r="A124" s="13"/>
      <c r="B124" s="14"/>
      <c r="C124" s="23"/>
      <c r="D124" s="15"/>
      <c r="E124" s="15"/>
      <c r="F124" s="15"/>
    </row>
    <row r="125" spans="1:7" x14ac:dyDescent="0.25">
      <c r="A125" s="13"/>
      <c r="B125" s="14"/>
      <c r="C125" s="23"/>
      <c r="D125" s="15"/>
      <c r="E125" s="15"/>
      <c r="F125" s="15"/>
    </row>
    <row r="126" spans="1:7" x14ac:dyDescent="0.25">
      <c r="A126" s="13"/>
      <c r="B126" s="14"/>
      <c r="C126" s="23"/>
      <c r="D126" s="15"/>
      <c r="E126" s="15"/>
      <c r="F126" s="15"/>
    </row>
    <row r="127" spans="1:7" x14ac:dyDescent="0.25">
      <c r="A127" s="13"/>
      <c r="B127" s="14"/>
      <c r="C127" s="23"/>
      <c r="D127" s="15"/>
      <c r="E127" s="15"/>
      <c r="F127" s="15"/>
    </row>
    <row r="128" spans="1:7" x14ac:dyDescent="0.25">
      <c r="A128" s="13"/>
      <c r="B128" s="14"/>
      <c r="C128" s="23"/>
      <c r="D128" s="15"/>
      <c r="E128" s="15"/>
      <c r="F128" s="15"/>
    </row>
    <row r="129" spans="1:3" x14ac:dyDescent="0.25">
      <c r="A129" s="2"/>
      <c r="B129" s="5"/>
      <c r="C129" s="24"/>
    </row>
    <row r="130" spans="1:3" x14ac:dyDescent="0.25">
      <c r="A130" s="2"/>
      <c r="B130" s="5"/>
      <c r="C130" s="24"/>
    </row>
    <row r="131" spans="1:3" x14ac:dyDescent="0.25">
      <c r="A131" s="2"/>
      <c r="B131" s="5"/>
      <c r="C131" s="24"/>
    </row>
    <row r="132" spans="1:3" x14ac:dyDescent="0.25">
      <c r="A132" s="2"/>
      <c r="B132" s="5"/>
      <c r="C132" s="24"/>
    </row>
    <row r="133" spans="1:3" x14ac:dyDescent="0.25">
      <c r="A133" s="2"/>
      <c r="B133" s="5"/>
      <c r="C133" s="24"/>
    </row>
    <row r="134" spans="1:3" x14ac:dyDescent="0.25">
      <c r="A134" s="2"/>
      <c r="B134" s="5"/>
      <c r="C134" s="24"/>
    </row>
    <row r="135" spans="1:3" x14ac:dyDescent="0.25">
      <c r="A135" s="2"/>
      <c r="B135" s="5"/>
      <c r="C135" s="24"/>
    </row>
    <row r="136" spans="1:3" x14ac:dyDescent="0.25">
      <c r="A136" s="2"/>
      <c r="B136" s="5"/>
      <c r="C136" s="24"/>
    </row>
    <row r="137" spans="1:3" x14ac:dyDescent="0.25">
      <c r="A137" s="2"/>
      <c r="B137" s="5"/>
      <c r="C137" s="24"/>
    </row>
    <row r="138" spans="1:3" x14ac:dyDescent="0.25">
      <c r="A138" s="2"/>
      <c r="B138" s="5"/>
      <c r="C138" s="24"/>
    </row>
    <row r="139" spans="1:3" x14ac:dyDescent="0.25">
      <c r="A139" s="2"/>
      <c r="B139" s="5"/>
      <c r="C139" s="24"/>
    </row>
    <row r="140" spans="1:3" x14ac:dyDescent="0.25">
      <c r="A140" s="2"/>
      <c r="B140" s="5"/>
      <c r="C140" s="24"/>
    </row>
    <row r="141" spans="1:3" x14ac:dyDescent="0.25">
      <c r="A141" s="2"/>
      <c r="B141" s="5"/>
      <c r="C141" s="24"/>
    </row>
    <row r="142" spans="1:3" x14ac:dyDescent="0.25">
      <c r="A142" s="2"/>
      <c r="B142" s="5"/>
      <c r="C142" s="24"/>
    </row>
    <row r="143" spans="1:3" x14ac:dyDescent="0.25">
      <c r="A143" s="2"/>
      <c r="B143" s="5"/>
      <c r="C143" s="24"/>
    </row>
    <row r="144" spans="1:3" x14ac:dyDescent="0.25">
      <c r="A144" s="2"/>
      <c r="B144" s="5"/>
      <c r="C144" s="24"/>
    </row>
    <row r="145" spans="1:3" x14ac:dyDescent="0.25">
      <c r="A145" s="2"/>
      <c r="B145" s="5"/>
      <c r="C145" s="24"/>
    </row>
    <row r="146" spans="1:3" x14ac:dyDescent="0.25">
      <c r="A146" s="2"/>
      <c r="B146" s="5"/>
      <c r="C146" s="24"/>
    </row>
    <row r="147" spans="1:3" x14ac:dyDescent="0.25">
      <c r="A147" s="2"/>
      <c r="B147" s="5"/>
      <c r="C147" s="24"/>
    </row>
    <row r="148" spans="1:3" x14ac:dyDescent="0.25">
      <c r="A148" s="2"/>
      <c r="B148" s="5"/>
      <c r="C148" s="24"/>
    </row>
    <row r="149" spans="1:3" x14ac:dyDescent="0.25">
      <c r="A149" s="2"/>
      <c r="B149" s="5"/>
      <c r="C149" s="24"/>
    </row>
    <row r="150" spans="1:3" x14ac:dyDescent="0.25">
      <c r="A150" s="2"/>
      <c r="B150" s="5"/>
      <c r="C150" s="24"/>
    </row>
    <row r="151" spans="1:3" x14ac:dyDescent="0.25">
      <c r="A151" s="2"/>
      <c r="B151" s="5"/>
      <c r="C151" s="24"/>
    </row>
    <row r="152" spans="1:3" x14ac:dyDescent="0.25">
      <c r="A152" s="2"/>
      <c r="B152" s="5"/>
      <c r="C152" s="24"/>
    </row>
    <row r="153" spans="1:3" x14ac:dyDescent="0.25">
      <c r="A153" s="2"/>
      <c r="B153" s="5"/>
      <c r="C153" s="24"/>
    </row>
    <row r="154" spans="1:3" x14ac:dyDescent="0.25">
      <c r="A154" s="2"/>
      <c r="B154" s="5"/>
      <c r="C154" s="24"/>
    </row>
    <row r="155" spans="1:3" x14ac:dyDescent="0.25">
      <c r="A155" s="2"/>
      <c r="B155" s="5"/>
      <c r="C155" s="24"/>
    </row>
    <row r="156" spans="1:3" x14ac:dyDescent="0.25">
      <c r="A156" s="2"/>
      <c r="B156" s="5"/>
      <c r="C156" s="24"/>
    </row>
    <row r="157" spans="1:3" x14ac:dyDescent="0.25">
      <c r="A157" s="2"/>
      <c r="B157" s="5"/>
      <c r="C157" s="24"/>
    </row>
    <row r="158" spans="1:3" x14ac:dyDescent="0.25">
      <c r="A158" s="2"/>
      <c r="B158" s="5"/>
      <c r="C158" s="24"/>
    </row>
    <row r="159" spans="1:3" x14ac:dyDescent="0.25">
      <c r="A159" s="2"/>
      <c r="B159" s="5"/>
      <c r="C159" s="24"/>
    </row>
    <row r="160" spans="1:3" x14ac:dyDescent="0.25">
      <c r="A160" s="2"/>
      <c r="B160" s="5"/>
      <c r="C160" s="24"/>
    </row>
    <row r="161" spans="1:3" x14ac:dyDescent="0.25">
      <c r="A161" s="2"/>
      <c r="B161" s="5"/>
      <c r="C161" s="24"/>
    </row>
    <row r="162" spans="1:3" x14ac:dyDescent="0.25">
      <c r="A162" s="2"/>
      <c r="B162" s="5"/>
      <c r="C162" s="24"/>
    </row>
    <row r="163" spans="1:3" x14ac:dyDescent="0.25">
      <c r="A163" s="2"/>
      <c r="B163" s="5"/>
      <c r="C163" s="24"/>
    </row>
    <row r="164" spans="1:3" x14ac:dyDescent="0.25">
      <c r="A164" s="2"/>
      <c r="B164" s="5"/>
      <c r="C164" s="24"/>
    </row>
    <row r="165" spans="1:3" x14ac:dyDescent="0.25">
      <c r="A165" s="2"/>
      <c r="B165" s="5"/>
      <c r="C165" s="24"/>
    </row>
    <row r="166" spans="1:3" x14ac:dyDescent="0.25">
      <c r="A166" s="2"/>
      <c r="B166" s="5"/>
      <c r="C166" s="24"/>
    </row>
    <row r="167" spans="1:3" x14ac:dyDescent="0.25">
      <c r="A167" s="2"/>
      <c r="B167" s="5"/>
      <c r="C167" s="5"/>
    </row>
    <row r="168" spans="1:3" x14ac:dyDescent="0.25">
      <c r="A168" s="2"/>
      <c r="B168" s="5"/>
      <c r="C168" s="5"/>
    </row>
    <row r="169" spans="1:3" x14ac:dyDescent="0.25">
      <c r="A169" s="2"/>
      <c r="B169" s="5"/>
      <c r="C169" s="5"/>
    </row>
    <row r="170" spans="1:3" x14ac:dyDescent="0.25">
      <c r="A170" s="2"/>
      <c r="B170" s="5"/>
      <c r="C170" s="5"/>
    </row>
    <row r="171" spans="1:3" x14ac:dyDescent="0.25">
      <c r="A171" s="2"/>
      <c r="B171" s="5"/>
      <c r="C171" s="5"/>
    </row>
    <row r="172" spans="1:3" x14ac:dyDescent="0.25">
      <c r="A172" s="2"/>
      <c r="B172" s="5"/>
      <c r="C172" s="5"/>
    </row>
    <row r="173" spans="1:3" x14ac:dyDescent="0.25">
      <c r="A173" s="2"/>
      <c r="B173" s="5"/>
      <c r="C173" s="5"/>
    </row>
    <row r="174" spans="1:3" x14ac:dyDescent="0.25">
      <c r="A174" s="2"/>
      <c r="B174" s="5"/>
      <c r="C174" s="5"/>
    </row>
    <row r="175" spans="1:3" x14ac:dyDescent="0.25">
      <c r="A175" s="2"/>
      <c r="B175" s="5"/>
      <c r="C175" s="5"/>
    </row>
    <row r="176" spans="1:3" x14ac:dyDescent="0.25">
      <c r="A176" s="2"/>
      <c r="B176" s="5"/>
      <c r="C176" s="5"/>
    </row>
    <row r="177" spans="1:3" x14ac:dyDescent="0.25">
      <c r="A177" s="2"/>
      <c r="B177" s="5"/>
      <c r="C177" s="5"/>
    </row>
    <row r="178" spans="1:3" x14ac:dyDescent="0.25">
      <c r="A178" s="2"/>
      <c r="B178" s="5"/>
      <c r="C178" s="5"/>
    </row>
    <row r="179" spans="1:3" x14ac:dyDescent="0.25">
      <c r="A179" s="2"/>
      <c r="B179" s="5"/>
      <c r="C179" s="5"/>
    </row>
    <row r="180" spans="1:3" x14ac:dyDescent="0.25">
      <c r="A180" s="2"/>
      <c r="B180" s="5"/>
      <c r="C180" s="5"/>
    </row>
    <row r="181" spans="1:3" x14ac:dyDescent="0.25">
      <c r="A181" s="2"/>
      <c r="B181" s="5"/>
      <c r="C181" s="5"/>
    </row>
    <row r="182" spans="1:3" x14ac:dyDescent="0.25">
      <c r="A182" s="2"/>
      <c r="B182" s="5"/>
      <c r="C182" s="5"/>
    </row>
    <row r="183" spans="1:3" x14ac:dyDescent="0.25">
      <c r="A183" s="2"/>
      <c r="B183" s="5"/>
      <c r="C183" s="5"/>
    </row>
    <row r="184" spans="1:3" x14ac:dyDescent="0.25">
      <c r="A184" s="2"/>
      <c r="B184" s="5"/>
      <c r="C184" s="5"/>
    </row>
    <row r="185" spans="1:3" x14ac:dyDescent="0.25">
      <c r="A185" s="2"/>
      <c r="B185" s="5"/>
      <c r="C185" s="5"/>
    </row>
    <row r="186" spans="1:3" x14ac:dyDescent="0.25">
      <c r="A186" s="2"/>
      <c r="B186" s="5"/>
      <c r="C186" s="5"/>
    </row>
    <row r="187" spans="1:3" x14ac:dyDescent="0.25">
      <c r="A187" s="2"/>
      <c r="B187" s="5"/>
      <c r="C187" s="5"/>
    </row>
    <row r="188" spans="1:3" x14ac:dyDescent="0.25">
      <c r="A188" s="2"/>
      <c r="B188" s="5"/>
      <c r="C188" s="5"/>
    </row>
    <row r="189" spans="1:3" x14ac:dyDescent="0.25">
      <c r="A189" s="2"/>
      <c r="B189" s="5"/>
      <c r="C189" s="5"/>
    </row>
    <row r="190" spans="1:3" x14ac:dyDescent="0.25">
      <c r="A190" s="2"/>
      <c r="B190" s="5"/>
      <c r="C190" s="5"/>
    </row>
    <row r="191" spans="1:3" x14ac:dyDescent="0.25">
      <c r="A191" s="2"/>
      <c r="B191" s="5"/>
      <c r="C191" s="5"/>
    </row>
    <row r="192" spans="1:3" x14ac:dyDescent="0.25">
      <c r="A192" s="2"/>
      <c r="B192" s="5"/>
      <c r="C192" s="5"/>
    </row>
    <row r="193" spans="1:3" x14ac:dyDescent="0.25">
      <c r="A193" s="2"/>
      <c r="B193" s="5"/>
      <c r="C193" s="5"/>
    </row>
    <row r="194" spans="1:3" x14ac:dyDescent="0.25">
      <c r="A194" s="2"/>
      <c r="B194" s="5"/>
      <c r="C194" s="5"/>
    </row>
    <row r="195" spans="1:3" x14ac:dyDescent="0.25">
      <c r="A195" s="2"/>
      <c r="B195" s="5"/>
      <c r="C195" s="5"/>
    </row>
    <row r="196" spans="1:3" x14ac:dyDescent="0.25">
      <c r="A196" s="2"/>
      <c r="B196" s="5"/>
      <c r="C196" s="5"/>
    </row>
    <row r="197" spans="1:3" x14ac:dyDescent="0.25">
      <c r="A197" s="2"/>
      <c r="B197" s="5"/>
      <c r="C197" s="5"/>
    </row>
    <row r="198" spans="1:3" x14ac:dyDescent="0.25">
      <c r="A198" s="2"/>
      <c r="B198" s="5"/>
      <c r="C198" s="5"/>
    </row>
    <row r="199" spans="1:3" x14ac:dyDescent="0.25">
      <c r="A199" s="2"/>
      <c r="B199" s="5"/>
      <c r="C199" s="5"/>
    </row>
    <row r="200" spans="1:3" x14ac:dyDescent="0.25">
      <c r="A200" s="2"/>
      <c r="B200" s="5"/>
      <c r="C200" s="5"/>
    </row>
    <row r="201" spans="1:3" x14ac:dyDescent="0.25">
      <c r="A201" s="2"/>
      <c r="B201" s="5"/>
      <c r="C201" s="5"/>
    </row>
    <row r="202" spans="1:3" x14ac:dyDescent="0.25">
      <c r="A202" s="2"/>
      <c r="B202" s="5"/>
      <c r="C202" s="5"/>
    </row>
    <row r="203" spans="1:3" x14ac:dyDescent="0.25">
      <c r="A203" s="2"/>
      <c r="B203" s="5"/>
      <c r="C203" s="5"/>
    </row>
    <row r="204" spans="1:3" x14ac:dyDescent="0.25">
      <c r="A204" s="2"/>
      <c r="B204" s="5"/>
      <c r="C204" s="5"/>
    </row>
    <row r="205" spans="1:3" x14ac:dyDescent="0.25">
      <c r="A205" s="2"/>
      <c r="B205" s="5"/>
      <c r="C205" s="5"/>
    </row>
    <row r="206" spans="1:3" x14ac:dyDescent="0.25">
      <c r="A206" s="2"/>
      <c r="B206" s="5"/>
      <c r="C206" s="5"/>
    </row>
    <row r="207" spans="1:3" x14ac:dyDescent="0.25">
      <c r="A207" s="2"/>
      <c r="B207" s="5"/>
      <c r="C207" s="5"/>
    </row>
    <row r="208" spans="1:3" x14ac:dyDescent="0.25">
      <c r="A208" s="2"/>
      <c r="B208" s="5"/>
      <c r="C208" s="5"/>
    </row>
    <row r="209" spans="1:3" x14ac:dyDescent="0.25">
      <c r="A209" s="2"/>
      <c r="B209" s="5"/>
      <c r="C209" s="5"/>
    </row>
    <row r="210" spans="1:3" x14ac:dyDescent="0.25">
      <c r="A210" s="2"/>
      <c r="B210" s="5"/>
      <c r="C210" s="5"/>
    </row>
    <row r="211" spans="1:3" x14ac:dyDescent="0.25">
      <c r="A211" s="2"/>
      <c r="B211" s="5"/>
      <c r="C211" s="5"/>
    </row>
    <row r="212" spans="1:3" x14ac:dyDescent="0.25">
      <c r="A212" s="2"/>
      <c r="B212" s="5"/>
      <c r="C212" s="5"/>
    </row>
    <row r="213" spans="1:3" x14ac:dyDescent="0.25">
      <c r="A213" s="2"/>
      <c r="B213" s="5"/>
      <c r="C213" s="5"/>
    </row>
    <row r="214" spans="1:3" x14ac:dyDescent="0.25">
      <c r="A214" s="2"/>
      <c r="B214" s="5"/>
      <c r="C214" s="5"/>
    </row>
    <row r="215" spans="1:3" x14ac:dyDescent="0.25">
      <c r="A215" s="2"/>
      <c r="B215" s="5"/>
      <c r="C215" s="5"/>
    </row>
    <row r="216" spans="1:3" x14ac:dyDescent="0.25">
      <c r="A216" s="2"/>
      <c r="B216" s="5"/>
      <c r="C216" s="5"/>
    </row>
    <row r="217" spans="1:3" x14ac:dyDescent="0.25">
      <c r="A217" s="2"/>
      <c r="B217" s="5"/>
      <c r="C217" s="5"/>
    </row>
    <row r="218" spans="1:3" x14ac:dyDescent="0.25">
      <c r="A218" s="2"/>
      <c r="B218" s="5"/>
      <c r="C218" s="5"/>
    </row>
    <row r="219" spans="1:3" x14ac:dyDescent="0.25">
      <c r="A219" s="2"/>
      <c r="B219" s="5"/>
      <c r="C219" s="5"/>
    </row>
    <row r="220" spans="1:3" x14ac:dyDescent="0.25">
      <c r="A220" s="2"/>
      <c r="B220" s="5"/>
      <c r="C220" s="5"/>
    </row>
    <row r="221" spans="1:3" x14ac:dyDescent="0.25">
      <c r="A221" s="2"/>
      <c r="B221" s="5"/>
      <c r="C221" s="5"/>
    </row>
    <row r="222" spans="1:3" x14ac:dyDescent="0.25">
      <c r="A222" s="2"/>
      <c r="B222" s="5"/>
      <c r="C222" s="5"/>
    </row>
    <row r="223" spans="1:3" x14ac:dyDescent="0.25">
      <c r="A223" s="2"/>
      <c r="B223" s="5"/>
      <c r="C223" s="5"/>
    </row>
    <row r="224" spans="1:3" x14ac:dyDescent="0.25">
      <c r="A224" s="2"/>
      <c r="B224" s="5"/>
      <c r="C224" s="5"/>
    </row>
    <row r="225" spans="1:3" x14ac:dyDescent="0.25">
      <c r="A225" s="2"/>
      <c r="B225" s="5"/>
      <c r="C225" s="5"/>
    </row>
    <row r="226" spans="1:3" x14ac:dyDescent="0.25">
      <c r="A226" s="2"/>
      <c r="B226" s="5"/>
      <c r="C226" s="5"/>
    </row>
    <row r="227" spans="1:3" x14ac:dyDescent="0.25">
      <c r="A227" s="2"/>
      <c r="B227" s="5"/>
      <c r="C227" s="5"/>
    </row>
    <row r="228" spans="1:3" x14ac:dyDescent="0.25">
      <c r="A228" s="2"/>
      <c r="B228" s="5"/>
      <c r="C228" s="5"/>
    </row>
    <row r="229" spans="1:3" x14ac:dyDescent="0.25">
      <c r="A229" s="2"/>
      <c r="B229" s="5"/>
      <c r="C229" s="5"/>
    </row>
    <row r="230" spans="1:3" x14ac:dyDescent="0.25">
      <c r="A230" s="2"/>
      <c r="B230" s="5"/>
      <c r="C230" s="5"/>
    </row>
    <row r="231" spans="1:3" x14ac:dyDescent="0.25">
      <c r="A231" s="2"/>
      <c r="B231" s="5"/>
      <c r="C231" s="5"/>
    </row>
    <row r="232" spans="1:3" x14ac:dyDescent="0.25">
      <c r="A232" s="2"/>
      <c r="B232" s="5"/>
      <c r="C232" s="5"/>
    </row>
    <row r="233" spans="1:3" x14ac:dyDescent="0.25">
      <c r="A233" s="2"/>
      <c r="B233" s="5"/>
      <c r="C233" s="5"/>
    </row>
    <row r="234" spans="1:3" x14ac:dyDescent="0.25">
      <c r="A234" s="2"/>
      <c r="B234" s="5"/>
      <c r="C234" s="5"/>
    </row>
    <row r="235" spans="1:3" x14ac:dyDescent="0.25">
      <c r="A235" s="2"/>
      <c r="B235" s="5"/>
      <c r="C235" s="5"/>
    </row>
    <row r="236" spans="1:3" x14ac:dyDescent="0.25">
      <c r="A236" s="2"/>
      <c r="B236" s="5"/>
      <c r="C236" s="5"/>
    </row>
    <row r="237" spans="1:3" x14ac:dyDescent="0.25">
      <c r="A237" s="2"/>
      <c r="B237" s="5"/>
      <c r="C237" s="5"/>
    </row>
    <row r="238" spans="1:3" x14ac:dyDescent="0.25">
      <c r="A238" s="2"/>
      <c r="B238" s="5"/>
      <c r="C238" s="5"/>
    </row>
    <row r="239" spans="1:3" x14ac:dyDescent="0.25">
      <c r="A239" s="2"/>
      <c r="B239" s="5"/>
      <c r="C239" s="5"/>
    </row>
    <row r="240" spans="1:3" x14ac:dyDescent="0.25">
      <c r="A240" s="2"/>
      <c r="B240" s="5"/>
      <c r="C240" s="5"/>
    </row>
    <row r="241" spans="1:3" x14ac:dyDescent="0.25">
      <c r="A241" s="2"/>
      <c r="B241" s="5"/>
      <c r="C241" s="5"/>
    </row>
    <row r="242" spans="1:3" x14ac:dyDescent="0.25">
      <c r="A242" s="2"/>
      <c r="B242" s="5"/>
      <c r="C242" s="5"/>
    </row>
    <row r="243" spans="1:3" x14ac:dyDescent="0.25">
      <c r="A243" s="2"/>
      <c r="B243" s="5"/>
      <c r="C243" s="5"/>
    </row>
    <row r="244" spans="1:3" x14ac:dyDescent="0.25">
      <c r="A244" s="2"/>
      <c r="B244" s="5"/>
      <c r="C244" s="5"/>
    </row>
    <row r="245" spans="1:3" x14ac:dyDescent="0.25">
      <c r="A245" s="2"/>
      <c r="B245" s="5"/>
      <c r="C245" s="5"/>
    </row>
    <row r="246" spans="1:3" x14ac:dyDescent="0.25">
      <c r="A246" s="2"/>
      <c r="B246" s="5"/>
      <c r="C246" s="5"/>
    </row>
    <row r="247" spans="1:3" x14ac:dyDescent="0.25">
      <c r="A247" s="2"/>
      <c r="B247" s="5"/>
      <c r="C247" s="5"/>
    </row>
    <row r="248" spans="1:3" x14ac:dyDescent="0.25">
      <c r="A248" s="2"/>
      <c r="B248" s="5"/>
      <c r="C248" s="5"/>
    </row>
    <row r="249" spans="1:3" x14ac:dyDescent="0.25">
      <c r="A249" s="2"/>
      <c r="B249" s="5"/>
      <c r="C249" s="5"/>
    </row>
    <row r="250" spans="1:3" x14ac:dyDescent="0.25">
      <c r="A250" s="2"/>
      <c r="B250" s="5"/>
      <c r="C250" s="5"/>
    </row>
    <row r="251" spans="1:3" x14ac:dyDescent="0.25">
      <c r="A251" s="2"/>
      <c r="B251" s="5"/>
      <c r="C251" s="5"/>
    </row>
    <row r="252" spans="1:3" x14ac:dyDescent="0.25">
      <c r="A252" s="2"/>
      <c r="B252" s="5"/>
      <c r="C252" s="5"/>
    </row>
    <row r="253" spans="1:3" x14ac:dyDescent="0.25">
      <c r="A253" s="2"/>
      <c r="B253" s="5"/>
      <c r="C253" s="5"/>
    </row>
    <row r="254" spans="1:3" x14ac:dyDescent="0.25">
      <c r="A254" s="2"/>
      <c r="B254" s="5"/>
      <c r="C254" s="5"/>
    </row>
    <row r="255" spans="1:3" x14ac:dyDescent="0.25">
      <c r="A255" s="2"/>
      <c r="B255" s="5"/>
      <c r="C255" s="5"/>
    </row>
    <row r="256" spans="1:3" x14ac:dyDescent="0.25">
      <c r="A256" s="2"/>
      <c r="B256" s="5"/>
      <c r="C256" s="5"/>
    </row>
    <row r="257" spans="1:3" x14ac:dyDescent="0.25">
      <c r="A257" s="2"/>
      <c r="B257" s="5"/>
      <c r="C257" s="5"/>
    </row>
    <row r="258" spans="1:3" x14ac:dyDescent="0.25">
      <c r="A258" s="2"/>
      <c r="B258" s="5"/>
      <c r="C258" s="5"/>
    </row>
    <row r="259" spans="1:3" x14ac:dyDescent="0.25">
      <c r="A259" s="2"/>
      <c r="B259" s="5"/>
      <c r="C259" s="5"/>
    </row>
    <row r="260" spans="1:3" x14ac:dyDescent="0.25">
      <c r="A260" s="2"/>
      <c r="B260" s="5"/>
      <c r="C260" s="5"/>
    </row>
    <row r="261" spans="1:3" x14ac:dyDescent="0.25">
      <c r="A261" s="2"/>
      <c r="B261" s="5"/>
      <c r="C261" s="5"/>
    </row>
    <row r="262" spans="1:3" x14ac:dyDescent="0.25">
      <c r="A262" s="2"/>
      <c r="B262" s="5"/>
      <c r="C262" s="5"/>
    </row>
    <row r="263" spans="1:3" x14ac:dyDescent="0.25">
      <c r="A263" s="2"/>
      <c r="B263" s="5"/>
      <c r="C263" s="5"/>
    </row>
    <row r="264" spans="1:3" x14ac:dyDescent="0.25">
      <c r="A264" s="2"/>
      <c r="B264" s="5"/>
      <c r="C264" s="5"/>
    </row>
    <row r="265" spans="1:3" x14ac:dyDescent="0.25">
      <c r="A265" s="2"/>
      <c r="B265" s="5"/>
      <c r="C265" s="5"/>
    </row>
    <row r="266" spans="1:3" x14ac:dyDescent="0.25">
      <c r="A266" s="2"/>
      <c r="B266" s="5"/>
      <c r="C266" s="5"/>
    </row>
    <row r="267" spans="1:3" x14ac:dyDescent="0.25">
      <c r="A267" s="2"/>
      <c r="B267" s="5"/>
      <c r="C267" s="5"/>
    </row>
    <row r="268" spans="1:3" x14ac:dyDescent="0.25">
      <c r="A268" s="2"/>
      <c r="B268" s="5"/>
      <c r="C268" s="5"/>
    </row>
    <row r="269" spans="1:3" x14ac:dyDescent="0.25">
      <c r="A269" s="2"/>
      <c r="B269" s="5"/>
      <c r="C269" s="5"/>
    </row>
    <row r="270" spans="1:3" x14ac:dyDescent="0.25">
      <c r="A270" s="2"/>
      <c r="B270" s="5"/>
      <c r="C270" s="5"/>
    </row>
    <row r="271" spans="1:3" x14ac:dyDescent="0.25">
      <c r="A271" s="2"/>
      <c r="B271" s="5"/>
      <c r="C271" s="5"/>
    </row>
    <row r="272" spans="1:3" x14ac:dyDescent="0.25">
      <c r="A272" s="2"/>
      <c r="B272" s="5"/>
      <c r="C272" s="5"/>
    </row>
    <row r="273" spans="1:3" x14ac:dyDescent="0.25">
      <c r="A273" s="2"/>
      <c r="B273" s="5"/>
      <c r="C273" s="5"/>
    </row>
    <row r="274" spans="1:3" x14ac:dyDescent="0.25">
      <c r="A274" s="2"/>
      <c r="B274" s="5"/>
      <c r="C274" s="5"/>
    </row>
    <row r="275" spans="1:3" x14ac:dyDescent="0.25">
      <c r="A275" s="2"/>
      <c r="B275" s="5"/>
      <c r="C275" s="5"/>
    </row>
    <row r="276" spans="1:3" x14ac:dyDescent="0.25">
      <c r="A276" s="2"/>
      <c r="B276" s="5"/>
      <c r="C276" s="5"/>
    </row>
    <row r="277" spans="1:3" x14ac:dyDescent="0.25">
      <c r="A277" s="2"/>
      <c r="B277" s="5"/>
      <c r="C277" s="5"/>
    </row>
    <row r="278" spans="1:3" x14ac:dyDescent="0.25">
      <c r="A278" s="2"/>
      <c r="B278" s="5"/>
      <c r="C278" s="5"/>
    </row>
    <row r="279" spans="1:3" x14ac:dyDescent="0.25">
      <c r="A279" s="2"/>
      <c r="B279" s="5"/>
      <c r="C279" s="5"/>
    </row>
    <row r="280" spans="1:3" x14ac:dyDescent="0.25">
      <c r="A280" s="2"/>
      <c r="B280" s="5"/>
      <c r="C280" s="5"/>
    </row>
    <row r="281" spans="1:3" x14ac:dyDescent="0.25">
      <c r="A281" s="2"/>
      <c r="B281" s="5"/>
      <c r="C281" s="5"/>
    </row>
    <row r="282" spans="1:3" x14ac:dyDescent="0.25">
      <c r="A282" s="2"/>
      <c r="B282" s="5"/>
      <c r="C282" s="5"/>
    </row>
    <row r="283" spans="1:3" x14ac:dyDescent="0.25">
      <c r="A283" s="2"/>
      <c r="B283" s="5"/>
      <c r="C283" s="5"/>
    </row>
    <row r="284" spans="1:3" x14ac:dyDescent="0.25">
      <c r="A284" s="2"/>
      <c r="B284" s="5"/>
      <c r="C284" s="5"/>
    </row>
    <row r="285" spans="1:3" x14ac:dyDescent="0.25">
      <c r="A285" s="2"/>
      <c r="B285" s="5"/>
      <c r="C285" s="5"/>
    </row>
    <row r="286" spans="1:3" x14ac:dyDescent="0.25">
      <c r="A286" s="2"/>
      <c r="B286" s="5"/>
      <c r="C286" s="5"/>
    </row>
    <row r="287" spans="1:3" x14ac:dyDescent="0.25">
      <c r="A287" s="2"/>
      <c r="B287" s="5"/>
      <c r="C287" s="5"/>
    </row>
    <row r="288" spans="1:3" x14ac:dyDescent="0.25">
      <c r="A288" s="2"/>
      <c r="B288" s="5"/>
      <c r="C288" s="5"/>
    </row>
    <row r="289" spans="1:3" x14ac:dyDescent="0.25">
      <c r="A289" s="2"/>
      <c r="B289" s="5"/>
      <c r="C289" s="5"/>
    </row>
    <row r="290" spans="1:3" x14ac:dyDescent="0.25">
      <c r="A290" s="2"/>
      <c r="B290" s="5"/>
      <c r="C290" s="5"/>
    </row>
    <row r="291" spans="1:3" x14ac:dyDescent="0.25">
      <c r="A291" s="2"/>
      <c r="B291" s="5"/>
      <c r="C291" s="5"/>
    </row>
    <row r="292" spans="1:3" x14ac:dyDescent="0.25">
      <c r="A292" s="2"/>
      <c r="B292" s="5"/>
      <c r="C292" s="5"/>
    </row>
    <row r="293" spans="1:3" x14ac:dyDescent="0.25">
      <c r="A293" s="2"/>
      <c r="B293" s="5"/>
      <c r="C293" s="5"/>
    </row>
    <row r="294" spans="1:3" x14ac:dyDescent="0.25">
      <c r="A294" s="2"/>
      <c r="B294" s="5"/>
      <c r="C294" s="5"/>
    </row>
    <row r="295" spans="1:3" x14ac:dyDescent="0.25">
      <c r="A295" s="2"/>
      <c r="B295" s="5"/>
      <c r="C295" s="5"/>
    </row>
    <row r="296" spans="1:3" x14ac:dyDescent="0.25">
      <c r="A296" s="2"/>
      <c r="B296" s="5"/>
      <c r="C296" s="5"/>
    </row>
    <row r="297" spans="1:3" x14ac:dyDescent="0.25">
      <c r="A297" s="2"/>
      <c r="B297" s="5"/>
      <c r="C297" s="5"/>
    </row>
    <row r="298" spans="1:3" x14ac:dyDescent="0.25">
      <c r="A298" s="2"/>
      <c r="B298" s="5"/>
      <c r="C298" s="5"/>
    </row>
    <row r="299" spans="1:3" x14ac:dyDescent="0.25">
      <c r="A299" s="2"/>
      <c r="B299" s="5"/>
      <c r="C299" s="5"/>
    </row>
    <row r="300" spans="1:3" x14ac:dyDescent="0.25">
      <c r="A300" s="2"/>
      <c r="B300" s="5"/>
      <c r="C300" s="5"/>
    </row>
    <row r="301" spans="1:3" x14ac:dyDescent="0.25">
      <c r="A301" s="2"/>
      <c r="B301" s="5"/>
      <c r="C301" s="5"/>
    </row>
    <row r="302" spans="1:3" x14ac:dyDescent="0.25">
      <c r="A302" s="2"/>
      <c r="B302" s="5"/>
      <c r="C302" s="5"/>
    </row>
    <row r="303" spans="1:3" x14ac:dyDescent="0.25">
      <c r="A303" s="2"/>
      <c r="B303" s="5"/>
      <c r="C303" s="5"/>
    </row>
    <row r="304" spans="1:3" x14ac:dyDescent="0.25">
      <c r="A304" s="2"/>
      <c r="B304" s="5"/>
      <c r="C304" s="5"/>
    </row>
    <row r="305" spans="1:3" x14ac:dyDescent="0.25">
      <c r="A305" s="2"/>
      <c r="B305" s="5"/>
      <c r="C305" s="5"/>
    </row>
    <row r="306" spans="1:3" x14ac:dyDescent="0.25">
      <c r="A306" s="2"/>
      <c r="B306" s="5"/>
      <c r="C306" s="5"/>
    </row>
    <row r="307" spans="1:3" x14ac:dyDescent="0.25">
      <c r="A307" s="2"/>
      <c r="B307" s="5"/>
      <c r="C307" s="5"/>
    </row>
    <row r="308" spans="1:3" x14ac:dyDescent="0.25">
      <c r="A308" s="2"/>
      <c r="B308" s="5"/>
      <c r="C308" s="5"/>
    </row>
    <row r="309" spans="1:3" x14ac:dyDescent="0.25">
      <c r="A309" s="2"/>
      <c r="B309" s="5"/>
      <c r="C309" s="5"/>
    </row>
    <row r="310" spans="1:3" x14ac:dyDescent="0.25">
      <c r="A310" s="2"/>
      <c r="B310" s="5"/>
      <c r="C310" s="5"/>
    </row>
    <row r="311" spans="1:3" x14ac:dyDescent="0.25">
      <c r="A311" s="2"/>
      <c r="B311" s="5"/>
      <c r="C311" s="5"/>
    </row>
    <row r="312" spans="1:3" x14ac:dyDescent="0.25">
      <c r="A312" s="2"/>
      <c r="B312" s="5"/>
      <c r="C312" s="5"/>
    </row>
    <row r="313" spans="1:3" x14ac:dyDescent="0.25">
      <c r="A313" s="2"/>
      <c r="B313" s="5"/>
      <c r="C313" s="5"/>
    </row>
    <row r="314" spans="1:3" x14ac:dyDescent="0.25">
      <c r="A314" s="2"/>
      <c r="B314" s="5"/>
      <c r="C314" s="5"/>
    </row>
    <row r="315" spans="1:3" x14ac:dyDescent="0.25">
      <c r="A315" s="2"/>
      <c r="B315" s="5"/>
      <c r="C315" s="5"/>
    </row>
    <row r="316" spans="1:3" x14ac:dyDescent="0.25">
      <c r="A316" s="2"/>
      <c r="B316" s="5"/>
      <c r="C316" s="5"/>
    </row>
    <row r="317" spans="1:3" x14ac:dyDescent="0.25">
      <c r="A317" s="2"/>
      <c r="B317" s="5"/>
      <c r="C317" s="5"/>
    </row>
    <row r="318" spans="1:3" x14ac:dyDescent="0.25">
      <c r="A318" s="2"/>
      <c r="B318" s="5"/>
      <c r="C318" s="5"/>
    </row>
    <row r="319" spans="1:3" x14ac:dyDescent="0.25">
      <c r="A319" s="2"/>
      <c r="B319" s="5"/>
      <c r="C319" s="5"/>
    </row>
    <row r="320" spans="1:3" x14ac:dyDescent="0.25">
      <c r="A320" s="2"/>
      <c r="B320" s="5"/>
      <c r="C320" s="5"/>
    </row>
    <row r="321" spans="1:3" x14ac:dyDescent="0.25">
      <c r="A321" s="2"/>
      <c r="B321" s="5"/>
      <c r="C321" s="5"/>
    </row>
    <row r="322" spans="1:3" x14ac:dyDescent="0.25">
      <c r="A322" s="2"/>
      <c r="B322" s="5"/>
      <c r="C322" s="5"/>
    </row>
    <row r="323" spans="1:3" x14ac:dyDescent="0.25">
      <c r="A323" s="2"/>
      <c r="B323" s="5"/>
      <c r="C323" s="5"/>
    </row>
    <row r="324" spans="1:3" x14ac:dyDescent="0.25">
      <c r="A324" s="2"/>
      <c r="B324" s="5"/>
      <c r="C324" s="5"/>
    </row>
    <row r="325" spans="1:3" x14ac:dyDescent="0.25">
      <c r="A325" s="2"/>
      <c r="B325" s="5"/>
      <c r="C325" s="5"/>
    </row>
    <row r="326" spans="1:3" x14ac:dyDescent="0.25">
      <c r="A326" s="2"/>
      <c r="B326" s="5"/>
      <c r="C326" s="5"/>
    </row>
    <row r="327" spans="1:3" x14ac:dyDescent="0.25">
      <c r="A327" s="2"/>
      <c r="B327" s="5"/>
      <c r="C327" s="5"/>
    </row>
    <row r="328" spans="1:3" x14ac:dyDescent="0.25">
      <c r="A328" s="2"/>
      <c r="B328" s="5"/>
      <c r="C328" s="5"/>
    </row>
    <row r="329" spans="1:3" x14ac:dyDescent="0.25">
      <c r="A329" s="2"/>
      <c r="B329" s="5"/>
      <c r="C329" s="5"/>
    </row>
    <row r="330" spans="1:3" x14ac:dyDescent="0.25">
      <c r="A330" s="2"/>
      <c r="B330" s="5"/>
      <c r="C330" s="5"/>
    </row>
    <row r="331" spans="1:3" x14ac:dyDescent="0.25">
      <c r="A331" s="2"/>
      <c r="B331" s="5"/>
      <c r="C331" s="5"/>
    </row>
    <row r="332" spans="1:3" x14ac:dyDescent="0.25">
      <c r="A332" s="2"/>
      <c r="B332" s="5"/>
      <c r="C332" s="5"/>
    </row>
    <row r="333" spans="1:3" x14ac:dyDescent="0.25">
      <c r="A333" s="2"/>
      <c r="B333" s="5"/>
      <c r="C333" s="5"/>
    </row>
    <row r="334" spans="1:3" x14ac:dyDescent="0.25">
      <c r="A334" s="2"/>
      <c r="B334" s="5"/>
      <c r="C334" s="5"/>
    </row>
    <row r="335" spans="1:3" x14ac:dyDescent="0.25">
      <c r="A335" s="2"/>
      <c r="B335" s="5"/>
      <c r="C335" s="5"/>
    </row>
    <row r="336" spans="1:3" x14ac:dyDescent="0.25">
      <c r="A336" s="2"/>
      <c r="B336" s="5"/>
      <c r="C336" s="5"/>
    </row>
    <row r="337" spans="1:3" x14ac:dyDescent="0.25">
      <c r="A337" s="2"/>
      <c r="B337" s="5"/>
      <c r="C337" s="5"/>
    </row>
    <row r="338" spans="1:3" x14ac:dyDescent="0.25">
      <c r="A338" s="2"/>
      <c r="B338" s="5"/>
      <c r="C338" s="5"/>
    </row>
    <row r="339" spans="1:3" x14ac:dyDescent="0.25">
      <c r="A339" s="2"/>
      <c r="B339" s="5"/>
      <c r="C339" s="5"/>
    </row>
    <row r="340" spans="1:3" x14ac:dyDescent="0.25">
      <c r="A340" s="2"/>
      <c r="B340" s="5"/>
      <c r="C340" s="5"/>
    </row>
    <row r="341" spans="1:3" x14ac:dyDescent="0.25">
      <c r="A341" s="2"/>
      <c r="B341" s="5"/>
      <c r="C341" s="5"/>
    </row>
    <row r="342" spans="1:3" x14ac:dyDescent="0.25">
      <c r="A342" s="2"/>
      <c r="B342" s="5"/>
      <c r="C342" s="5"/>
    </row>
    <row r="343" spans="1:3" x14ac:dyDescent="0.25">
      <c r="A343" s="2"/>
      <c r="B343" s="5"/>
      <c r="C343" s="5"/>
    </row>
    <row r="344" spans="1:3" x14ac:dyDescent="0.25">
      <c r="A344" s="2"/>
      <c r="B344" s="5"/>
      <c r="C344" s="5"/>
    </row>
    <row r="345" spans="1:3" x14ac:dyDescent="0.25">
      <c r="A345" s="2"/>
      <c r="B345" s="5"/>
      <c r="C345" s="5"/>
    </row>
    <row r="346" spans="1:3" x14ac:dyDescent="0.25">
      <c r="A346" s="2"/>
      <c r="B346" s="5"/>
      <c r="C346" s="5"/>
    </row>
    <row r="347" spans="1:3" x14ac:dyDescent="0.25">
      <c r="A347" s="2"/>
      <c r="B347" s="5"/>
      <c r="C347" s="5"/>
    </row>
    <row r="348" spans="1:3" x14ac:dyDescent="0.25">
      <c r="A348" s="2"/>
      <c r="B348" s="5"/>
      <c r="C348" s="5"/>
    </row>
    <row r="349" spans="1:3" x14ac:dyDescent="0.25">
      <c r="A349" s="2"/>
      <c r="B349" s="5"/>
      <c r="C349" s="5"/>
    </row>
    <row r="350" spans="1:3" x14ac:dyDescent="0.25">
      <c r="A350" s="2"/>
      <c r="B350" s="5"/>
      <c r="C350" s="5"/>
    </row>
    <row r="351" spans="1:3" x14ac:dyDescent="0.25">
      <c r="A351" s="2"/>
      <c r="B351" s="5"/>
      <c r="C351" s="5"/>
    </row>
    <row r="352" spans="1:3" x14ac:dyDescent="0.25">
      <c r="A352" s="2"/>
      <c r="B352" s="5"/>
      <c r="C352" s="5"/>
    </row>
    <row r="353" spans="1:3" x14ac:dyDescent="0.25">
      <c r="A353" s="2"/>
      <c r="B353" s="5"/>
      <c r="C353" s="5"/>
    </row>
    <row r="354" spans="1:3" x14ac:dyDescent="0.25">
      <c r="A354" s="2"/>
      <c r="B354" s="5"/>
      <c r="C354" s="5"/>
    </row>
    <row r="355" spans="1:3" x14ac:dyDescent="0.25">
      <c r="A355" s="2"/>
      <c r="B355" s="5"/>
      <c r="C355" s="5"/>
    </row>
    <row r="356" spans="1:3" x14ac:dyDescent="0.25">
      <c r="A356" s="2"/>
      <c r="B356" s="5"/>
      <c r="C356" s="5"/>
    </row>
    <row r="357" spans="1:3" x14ac:dyDescent="0.25">
      <c r="A357" s="2"/>
      <c r="B357" s="5"/>
      <c r="C357" s="5"/>
    </row>
    <row r="358" spans="1:3" x14ac:dyDescent="0.25">
      <c r="A358" s="2"/>
      <c r="B358" s="5"/>
      <c r="C358" s="5"/>
    </row>
    <row r="359" spans="1:3" x14ac:dyDescent="0.25">
      <c r="A359" s="2"/>
      <c r="B359" s="5"/>
      <c r="C359" s="5"/>
    </row>
    <row r="360" spans="1:3" x14ac:dyDescent="0.25">
      <c r="A360" s="2"/>
      <c r="B360" s="5"/>
      <c r="C360" s="5"/>
    </row>
    <row r="361" spans="1:3" x14ac:dyDescent="0.25">
      <c r="A361" s="2"/>
      <c r="B361" s="5"/>
      <c r="C361" s="5"/>
    </row>
    <row r="362" spans="1:3" x14ac:dyDescent="0.25">
      <c r="A362" s="2"/>
      <c r="B362" s="5"/>
      <c r="C362" s="5"/>
    </row>
    <row r="363" spans="1:3" x14ac:dyDescent="0.25">
      <c r="A363" s="2"/>
      <c r="B363" s="5"/>
      <c r="C363" s="5"/>
    </row>
    <row r="364" spans="1:3" x14ac:dyDescent="0.25">
      <c r="A364" s="2"/>
      <c r="B364" s="5"/>
      <c r="C364" s="5"/>
    </row>
    <row r="365" spans="1:3" x14ac:dyDescent="0.25">
      <c r="A365" s="2"/>
      <c r="B365" s="5"/>
      <c r="C365" s="5"/>
    </row>
    <row r="366" spans="1:3" x14ac:dyDescent="0.25">
      <c r="A366" s="2"/>
      <c r="B366" s="5"/>
      <c r="C366" s="5"/>
    </row>
    <row r="367" spans="1:3" x14ac:dyDescent="0.25">
      <c r="A367" s="2"/>
      <c r="B367" s="5"/>
      <c r="C367" s="5"/>
    </row>
    <row r="368" spans="1:3" x14ac:dyDescent="0.25">
      <c r="A368" s="2"/>
      <c r="B368" s="5"/>
      <c r="C368" s="5"/>
    </row>
    <row r="369" spans="1:3" x14ac:dyDescent="0.25">
      <c r="A369" s="2"/>
      <c r="B369" s="5"/>
      <c r="C369" s="5"/>
    </row>
    <row r="370" spans="1:3" x14ac:dyDescent="0.25">
      <c r="A370" s="2"/>
      <c r="B370" s="5"/>
      <c r="C370" s="5"/>
    </row>
    <row r="371" spans="1:3" x14ac:dyDescent="0.25">
      <c r="A371" s="2"/>
      <c r="B371" s="5"/>
      <c r="C371" s="5"/>
    </row>
    <row r="372" spans="1:3" x14ac:dyDescent="0.25">
      <c r="A372" s="2"/>
      <c r="B372" s="5"/>
      <c r="C372" s="5"/>
    </row>
    <row r="373" spans="1:3" x14ac:dyDescent="0.25">
      <c r="A373" s="2"/>
      <c r="B373" s="5"/>
      <c r="C373" s="5"/>
    </row>
    <row r="374" spans="1:3" x14ac:dyDescent="0.25">
      <c r="A374" s="2"/>
      <c r="B374" s="5"/>
      <c r="C374" s="5"/>
    </row>
    <row r="375" spans="1:3" x14ac:dyDescent="0.25">
      <c r="A375" s="2"/>
      <c r="B375" s="5"/>
      <c r="C375" s="5"/>
    </row>
    <row r="376" spans="1:3" x14ac:dyDescent="0.25">
      <c r="A376" s="2"/>
      <c r="B376" s="5"/>
      <c r="C376" s="5"/>
    </row>
    <row r="377" spans="1:3" x14ac:dyDescent="0.25">
      <c r="A377" s="2"/>
      <c r="B377" s="5"/>
      <c r="C377" s="5"/>
    </row>
    <row r="378" spans="1:3" x14ac:dyDescent="0.25">
      <c r="A378" s="2"/>
      <c r="B378" s="5"/>
      <c r="C378" s="5"/>
    </row>
    <row r="379" spans="1:3" x14ac:dyDescent="0.25">
      <c r="A379" s="2"/>
      <c r="B379" s="5"/>
      <c r="C379" s="5"/>
    </row>
    <row r="380" spans="1:3" x14ac:dyDescent="0.25">
      <c r="A380" s="2"/>
      <c r="B380" s="5"/>
      <c r="C380" s="5"/>
    </row>
    <row r="381" spans="1:3" x14ac:dyDescent="0.25">
      <c r="A381" s="2"/>
      <c r="B381" s="5"/>
      <c r="C381" s="5"/>
    </row>
    <row r="382" spans="1:3" x14ac:dyDescent="0.25">
      <c r="A382" s="2"/>
      <c r="B382" s="5"/>
      <c r="C382" s="5"/>
    </row>
    <row r="383" spans="1:3" x14ac:dyDescent="0.25">
      <c r="A383" s="2"/>
      <c r="B383" s="5"/>
      <c r="C383" s="5"/>
    </row>
    <row r="384" spans="1:3" x14ac:dyDescent="0.25">
      <c r="A384" s="2"/>
      <c r="B384" s="5"/>
      <c r="C384" s="5"/>
    </row>
    <row r="385" spans="1:3" x14ac:dyDescent="0.25">
      <c r="A385" s="2"/>
      <c r="B385" s="5"/>
      <c r="C385" s="5"/>
    </row>
    <row r="386" spans="1:3" x14ac:dyDescent="0.25">
      <c r="A386" s="2"/>
      <c r="B386" s="5"/>
      <c r="C386" s="5"/>
    </row>
    <row r="387" spans="1:3" x14ac:dyDescent="0.25">
      <c r="A387" s="2"/>
      <c r="B387" s="5"/>
      <c r="C387" s="5"/>
    </row>
    <row r="388" spans="1:3" x14ac:dyDescent="0.25">
      <c r="A388" s="2"/>
      <c r="B388" s="5"/>
      <c r="C388" s="5"/>
    </row>
    <row r="389" spans="1:3" x14ac:dyDescent="0.25">
      <c r="A389" s="2"/>
      <c r="B389" s="5"/>
      <c r="C389" s="5"/>
    </row>
    <row r="390" spans="1:3" x14ac:dyDescent="0.25">
      <c r="A390" s="2"/>
      <c r="B390" s="5"/>
      <c r="C390" s="5"/>
    </row>
    <row r="391" spans="1:3" x14ac:dyDescent="0.25">
      <c r="A391" s="2"/>
      <c r="B391" s="5"/>
      <c r="C391" s="5"/>
    </row>
    <row r="392" spans="1:3" x14ac:dyDescent="0.25">
      <c r="A392" s="2"/>
      <c r="B392" s="5"/>
      <c r="C392" s="5"/>
    </row>
    <row r="393" spans="1:3" x14ac:dyDescent="0.25">
      <c r="A393" s="2"/>
      <c r="B393" s="5"/>
      <c r="C393" s="5"/>
    </row>
    <row r="394" spans="1:3" x14ac:dyDescent="0.25">
      <c r="A394" s="2"/>
      <c r="B394" s="5"/>
      <c r="C394" s="5"/>
    </row>
    <row r="395" spans="1:3" x14ac:dyDescent="0.25">
      <c r="A395" s="2"/>
      <c r="B395" s="5"/>
      <c r="C395" s="5"/>
    </row>
    <row r="396" spans="1:3" x14ac:dyDescent="0.25">
      <c r="A396" s="2"/>
      <c r="B396" s="5"/>
      <c r="C396" s="5"/>
    </row>
    <row r="397" spans="1:3" x14ac:dyDescent="0.25">
      <c r="A397" s="2"/>
      <c r="B397" s="5"/>
      <c r="C397" s="5"/>
    </row>
    <row r="398" spans="1:3" x14ac:dyDescent="0.25">
      <c r="A398" s="2"/>
      <c r="B398" s="5"/>
      <c r="C398" s="5"/>
    </row>
    <row r="399" spans="1:3" x14ac:dyDescent="0.25">
      <c r="A399" s="2"/>
      <c r="B399" s="5"/>
      <c r="C399" s="5"/>
    </row>
    <row r="400" spans="1:3" x14ac:dyDescent="0.25">
      <c r="A400" s="2"/>
      <c r="B400" s="5"/>
      <c r="C400" s="5"/>
    </row>
    <row r="401" spans="1:3" x14ac:dyDescent="0.25">
      <c r="A401" s="2"/>
      <c r="B401" s="5"/>
      <c r="C401" s="5"/>
    </row>
    <row r="402" spans="1:3" x14ac:dyDescent="0.25">
      <c r="A402" s="2"/>
      <c r="B402" s="5"/>
      <c r="C402" s="5"/>
    </row>
    <row r="403" spans="1:3" x14ac:dyDescent="0.25">
      <c r="A403" s="2"/>
      <c r="B403" s="5"/>
      <c r="C403" s="5"/>
    </row>
    <row r="404" spans="1:3" x14ac:dyDescent="0.25">
      <c r="A404" s="2"/>
      <c r="B404" s="5"/>
      <c r="C404" s="5"/>
    </row>
    <row r="405" spans="1:3" x14ac:dyDescent="0.25">
      <c r="A405" s="2"/>
      <c r="B405" s="5"/>
      <c r="C405" s="5"/>
    </row>
    <row r="406" spans="1:3" x14ac:dyDescent="0.25">
      <c r="A406" s="2"/>
      <c r="B406" s="5"/>
      <c r="C406" s="5"/>
    </row>
    <row r="407" spans="1:3" x14ac:dyDescent="0.25">
      <c r="A407" s="2"/>
      <c r="B407" s="5"/>
      <c r="C407" s="5"/>
    </row>
    <row r="408" spans="1:3" x14ac:dyDescent="0.25">
      <c r="A408" s="2"/>
      <c r="B408" s="5"/>
      <c r="C408" s="5"/>
    </row>
    <row r="409" spans="1:3" x14ac:dyDescent="0.25">
      <c r="A409" s="2"/>
      <c r="B409" s="5"/>
      <c r="C409" s="5"/>
    </row>
    <row r="410" spans="1:3" x14ac:dyDescent="0.25">
      <c r="A410" s="2"/>
      <c r="B410" s="5"/>
      <c r="C410" s="5"/>
    </row>
    <row r="411" spans="1:3" x14ac:dyDescent="0.25">
      <c r="A411" s="2"/>
      <c r="B411" s="5"/>
      <c r="C411" s="5"/>
    </row>
    <row r="412" spans="1:3" x14ac:dyDescent="0.25">
      <c r="A412" s="2"/>
      <c r="B412" s="5"/>
      <c r="C412" s="5"/>
    </row>
    <row r="413" spans="1:3" x14ac:dyDescent="0.25">
      <c r="A413" s="2"/>
      <c r="B413" s="5"/>
      <c r="C413" s="5"/>
    </row>
    <row r="414" spans="1:3" x14ac:dyDescent="0.25">
      <c r="A414" s="2"/>
      <c r="B414" s="5"/>
      <c r="C414" s="5"/>
    </row>
    <row r="415" spans="1:3" x14ac:dyDescent="0.25">
      <c r="A415" s="2"/>
      <c r="B415" s="5"/>
      <c r="C415" s="5"/>
    </row>
    <row r="416" spans="1:3" x14ac:dyDescent="0.25">
      <c r="A416" s="2"/>
      <c r="B416" s="5"/>
      <c r="C416" s="5"/>
    </row>
    <row r="417" spans="1:3" x14ac:dyDescent="0.25">
      <c r="A417" s="2"/>
      <c r="B417" s="5"/>
      <c r="C417" s="5"/>
    </row>
    <row r="418" spans="1:3" x14ac:dyDescent="0.25">
      <c r="A418" s="2"/>
      <c r="B418" s="5"/>
      <c r="C418" s="5"/>
    </row>
    <row r="419" spans="1:3" x14ac:dyDescent="0.25">
      <c r="A419" s="2"/>
      <c r="B419" s="5"/>
      <c r="C419" s="5"/>
    </row>
    <row r="420" spans="1:3" x14ac:dyDescent="0.25">
      <c r="A420" s="2"/>
      <c r="B420" s="5"/>
      <c r="C420" s="5"/>
    </row>
    <row r="421" spans="1:3" x14ac:dyDescent="0.25">
      <c r="A421" s="2"/>
      <c r="B421" s="5"/>
      <c r="C421" s="5"/>
    </row>
    <row r="422" spans="1:3" x14ac:dyDescent="0.25">
      <c r="A422" s="2"/>
      <c r="B422" s="5"/>
      <c r="C422" s="5"/>
    </row>
    <row r="423" spans="1:3" x14ac:dyDescent="0.25">
      <c r="A423" s="2"/>
      <c r="B423" s="5"/>
      <c r="C423" s="5"/>
    </row>
    <row r="424" spans="1:3" x14ac:dyDescent="0.25">
      <c r="A424" s="2"/>
      <c r="B424" s="5"/>
      <c r="C424" s="5"/>
    </row>
    <row r="425" spans="1:3" x14ac:dyDescent="0.25">
      <c r="A425" s="2"/>
      <c r="B425" s="5"/>
      <c r="C425" s="5"/>
    </row>
    <row r="426" spans="1:3" x14ac:dyDescent="0.25">
      <c r="A426" s="2"/>
      <c r="B426" s="5"/>
      <c r="C426" s="5"/>
    </row>
    <row r="427" spans="1:3" x14ac:dyDescent="0.25">
      <c r="A427" s="2"/>
      <c r="B427" s="5"/>
      <c r="C427" s="5"/>
    </row>
    <row r="428" spans="1:3" x14ac:dyDescent="0.25">
      <c r="A428" s="2"/>
      <c r="B428" s="5"/>
      <c r="C428" s="5"/>
    </row>
    <row r="429" spans="1:3" x14ac:dyDescent="0.25">
      <c r="A429" s="2"/>
      <c r="B429" s="5"/>
      <c r="C429" s="5"/>
    </row>
    <row r="430" spans="1:3" x14ac:dyDescent="0.25">
      <c r="A430" s="2"/>
      <c r="B430" s="5"/>
      <c r="C430" s="5"/>
    </row>
    <row r="431" spans="1:3" x14ac:dyDescent="0.25">
      <c r="A431" s="2"/>
      <c r="B431" s="5"/>
      <c r="C431" s="5"/>
    </row>
    <row r="432" spans="1:3" x14ac:dyDescent="0.25">
      <c r="A432" s="2"/>
      <c r="B432" s="5"/>
      <c r="C432" s="5"/>
    </row>
    <row r="433" spans="1:3" x14ac:dyDescent="0.25">
      <c r="A433" s="2"/>
      <c r="B433" s="5"/>
      <c r="C433" s="5"/>
    </row>
    <row r="434" spans="1:3" x14ac:dyDescent="0.25">
      <c r="A434" s="2"/>
      <c r="B434" s="5"/>
      <c r="C434" s="5"/>
    </row>
    <row r="435" spans="1:3" x14ac:dyDescent="0.25">
      <c r="A435" s="2"/>
      <c r="B435" s="5"/>
      <c r="C435" s="5"/>
    </row>
    <row r="436" spans="1:3" x14ac:dyDescent="0.25">
      <c r="A436" s="2"/>
      <c r="B436" s="5"/>
      <c r="C436" s="5"/>
    </row>
    <row r="437" spans="1:3" x14ac:dyDescent="0.25">
      <c r="A437" s="2"/>
      <c r="B437" s="5"/>
      <c r="C437" s="5"/>
    </row>
    <row r="438" spans="1:3" x14ac:dyDescent="0.25">
      <c r="A438" s="2"/>
      <c r="B438" s="5"/>
      <c r="C438" s="5"/>
    </row>
    <row r="439" spans="1:3" x14ac:dyDescent="0.25">
      <c r="A439" s="2"/>
      <c r="B439" s="5"/>
      <c r="C439" s="5"/>
    </row>
    <row r="440" spans="1:3" x14ac:dyDescent="0.25">
      <c r="A440" s="2"/>
      <c r="B440" s="5"/>
      <c r="C440" s="5"/>
    </row>
    <row r="441" spans="1:3" x14ac:dyDescent="0.25">
      <c r="A441" s="2"/>
      <c r="B441" s="5"/>
      <c r="C441" s="5"/>
    </row>
    <row r="442" spans="1:3" x14ac:dyDescent="0.25">
      <c r="A442" s="2"/>
      <c r="B442" s="5"/>
      <c r="C442" s="5"/>
    </row>
    <row r="443" spans="1:3" x14ac:dyDescent="0.25">
      <c r="A443" s="2"/>
      <c r="B443" s="5"/>
      <c r="C443" s="5"/>
    </row>
    <row r="444" spans="1:3" x14ac:dyDescent="0.25">
      <c r="A444" s="2"/>
      <c r="B444" s="5"/>
      <c r="C444" s="5"/>
    </row>
    <row r="445" spans="1:3" x14ac:dyDescent="0.25">
      <c r="A445" s="2"/>
      <c r="B445" s="5"/>
      <c r="C445" s="5"/>
    </row>
    <row r="446" spans="1:3" x14ac:dyDescent="0.25">
      <c r="A446" s="2"/>
      <c r="B446" s="5"/>
      <c r="C446" s="5"/>
    </row>
    <row r="447" spans="1:3" x14ac:dyDescent="0.25">
      <c r="A447" s="2"/>
      <c r="B447" s="5"/>
      <c r="C447" s="5"/>
    </row>
    <row r="448" spans="1:3" x14ac:dyDescent="0.25">
      <c r="A448" s="2"/>
      <c r="B448" s="5"/>
      <c r="C448" s="5"/>
    </row>
    <row r="449" spans="1:3" x14ac:dyDescent="0.25">
      <c r="A449" s="2"/>
      <c r="B449" s="5"/>
      <c r="C449" s="5"/>
    </row>
    <row r="450" spans="1:3" x14ac:dyDescent="0.25">
      <c r="A450" s="2"/>
      <c r="B450" s="5"/>
      <c r="C450" s="5"/>
    </row>
    <row r="451" spans="1:3" x14ac:dyDescent="0.25">
      <c r="A451" s="2"/>
      <c r="B451" s="5"/>
      <c r="C451" s="5"/>
    </row>
    <row r="452" spans="1:3" x14ac:dyDescent="0.25">
      <c r="A452" s="2"/>
      <c r="B452" s="5"/>
      <c r="C452" s="5"/>
    </row>
    <row r="453" spans="1:3" x14ac:dyDescent="0.25">
      <c r="A453" s="2"/>
      <c r="B453" s="5"/>
      <c r="C453" s="5"/>
    </row>
    <row r="454" spans="1:3" x14ac:dyDescent="0.25">
      <c r="A454" s="2"/>
      <c r="B454" s="5"/>
      <c r="C454" s="5"/>
    </row>
    <row r="455" spans="1:3" x14ac:dyDescent="0.25">
      <c r="A455" s="2"/>
      <c r="B455" s="5"/>
      <c r="C455" s="5"/>
    </row>
    <row r="456" spans="1:3" x14ac:dyDescent="0.25">
      <c r="A456" s="2"/>
      <c r="B456" s="5"/>
      <c r="C456" s="5"/>
    </row>
    <row r="457" spans="1:3" x14ac:dyDescent="0.25">
      <c r="A457" s="2"/>
      <c r="B457" s="5"/>
      <c r="C457" s="5"/>
    </row>
    <row r="458" spans="1:3" x14ac:dyDescent="0.25">
      <c r="A458" s="2"/>
      <c r="B458" s="5"/>
      <c r="C458" s="5"/>
    </row>
    <row r="459" spans="1:3" x14ac:dyDescent="0.25">
      <c r="A459" s="2"/>
      <c r="B459" s="5"/>
      <c r="C459" s="5"/>
    </row>
    <row r="460" spans="1:3" x14ac:dyDescent="0.25">
      <c r="A460" s="2"/>
      <c r="B460" s="5"/>
      <c r="C460" s="5"/>
    </row>
    <row r="461" spans="1:3" x14ac:dyDescent="0.25">
      <c r="A461" s="2"/>
      <c r="B461" s="5"/>
      <c r="C461" s="5"/>
    </row>
    <row r="462" spans="1:3" x14ac:dyDescent="0.25">
      <c r="A462" s="2"/>
      <c r="B462" s="5"/>
      <c r="C462" s="5"/>
    </row>
    <row r="463" spans="1:3" x14ac:dyDescent="0.25">
      <c r="A463" s="2"/>
      <c r="B463" s="5"/>
      <c r="C463" s="5"/>
    </row>
    <row r="464" spans="1:3" x14ac:dyDescent="0.25">
      <c r="A464" s="2"/>
      <c r="B464" s="5"/>
      <c r="C464" s="5"/>
    </row>
    <row r="465" spans="1:3" x14ac:dyDescent="0.25">
      <c r="A465" s="2"/>
      <c r="B465" s="5"/>
      <c r="C465" s="5"/>
    </row>
    <row r="466" spans="1:3" x14ac:dyDescent="0.25">
      <c r="A466" s="2"/>
      <c r="B466" s="5"/>
      <c r="C466" s="5"/>
    </row>
    <row r="467" spans="1:3" x14ac:dyDescent="0.25">
      <c r="A467" s="2"/>
      <c r="B467" s="5"/>
      <c r="C467" s="5"/>
    </row>
    <row r="468" spans="1:3" x14ac:dyDescent="0.25">
      <c r="A468" s="2"/>
      <c r="B468" s="5"/>
      <c r="C468" s="5"/>
    </row>
    <row r="469" spans="1:3" x14ac:dyDescent="0.25">
      <c r="A469" s="2"/>
      <c r="B469" s="5"/>
      <c r="C469" s="5"/>
    </row>
    <row r="470" spans="1:3" x14ac:dyDescent="0.25">
      <c r="A470" s="2"/>
      <c r="B470" s="5"/>
      <c r="C470" s="5"/>
    </row>
    <row r="471" spans="1:3" x14ac:dyDescent="0.25">
      <c r="A471" s="2"/>
      <c r="B471" s="5"/>
      <c r="C471" s="5"/>
    </row>
    <row r="472" spans="1:3" x14ac:dyDescent="0.25">
      <c r="A472" s="2"/>
      <c r="B472" s="5"/>
      <c r="C472" s="5"/>
    </row>
    <row r="473" spans="1:3" x14ac:dyDescent="0.25">
      <c r="A473" s="2"/>
      <c r="B473" s="5"/>
      <c r="C473" s="5"/>
    </row>
    <row r="474" spans="1:3" x14ac:dyDescent="0.25">
      <c r="A474" s="2"/>
      <c r="B474" s="5"/>
      <c r="C474" s="5"/>
    </row>
    <row r="475" spans="1:3" x14ac:dyDescent="0.25">
      <c r="A475" s="2"/>
      <c r="B475" s="5"/>
      <c r="C475" s="5"/>
    </row>
    <row r="476" spans="1:3" x14ac:dyDescent="0.25">
      <c r="A476" s="2"/>
      <c r="B476" s="5"/>
      <c r="C476" s="5"/>
    </row>
    <row r="477" spans="1:3" x14ac:dyDescent="0.25">
      <c r="A477" s="2"/>
      <c r="B477" s="5"/>
      <c r="C477" s="5"/>
    </row>
    <row r="478" spans="1:3" x14ac:dyDescent="0.25">
      <c r="A478" s="2"/>
      <c r="B478" s="5"/>
      <c r="C478" s="5"/>
    </row>
    <row r="479" spans="1:3" x14ac:dyDescent="0.25">
      <c r="A479" s="2"/>
      <c r="B479" s="5"/>
      <c r="C479" s="5"/>
    </row>
    <row r="480" spans="1:3" x14ac:dyDescent="0.25">
      <c r="A480" s="2"/>
      <c r="B480" s="5"/>
      <c r="C480" s="5"/>
    </row>
    <row r="481" spans="1:3" x14ac:dyDescent="0.25">
      <c r="A481" s="2"/>
      <c r="B481" s="5"/>
      <c r="C481" s="5"/>
    </row>
    <row r="482" spans="1:3" x14ac:dyDescent="0.25">
      <c r="A482" s="2"/>
      <c r="B482" s="5"/>
      <c r="C482" s="5"/>
    </row>
    <row r="483" spans="1:3" x14ac:dyDescent="0.25">
      <c r="A483" s="2"/>
      <c r="B483" s="5"/>
      <c r="C483" s="5"/>
    </row>
    <row r="484" spans="1:3" x14ac:dyDescent="0.25">
      <c r="A484" s="2"/>
      <c r="B484" s="5"/>
      <c r="C484" s="5"/>
    </row>
    <row r="485" spans="1:3" x14ac:dyDescent="0.25">
      <c r="A485" s="2"/>
      <c r="B485" s="5"/>
      <c r="C485" s="5"/>
    </row>
    <row r="486" spans="1:3" x14ac:dyDescent="0.25">
      <c r="A486" s="2"/>
      <c r="B486" s="5"/>
      <c r="C486" s="5"/>
    </row>
    <row r="487" spans="1:3" x14ac:dyDescent="0.25">
      <c r="A487" s="2"/>
      <c r="B487" s="5"/>
      <c r="C487" s="5"/>
    </row>
    <row r="488" spans="1:3" x14ac:dyDescent="0.25">
      <c r="A488" s="2"/>
      <c r="B488" s="5"/>
      <c r="C488" s="5"/>
    </row>
    <row r="489" spans="1:3" x14ac:dyDescent="0.25">
      <c r="A489" s="2"/>
      <c r="B489" s="5"/>
      <c r="C489" s="5"/>
    </row>
    <row r="490" spans="1:3" x14ac:dyDescent="0.25">
      <c r="A490" s="2"/>
      <c r="B490" s="5"/>
      <c r="C490" s="5"/>
    </row>
    <row r="491" spans="1:3" x14ac:dyDescent="0.25">
      <c r="A491" s="2"/>
      <c r="B491" s="5"/>
      <c r="C491" s="5"/>
    </row>
    <row r="492" spans="1:3" x14ac:dyDescent="0.25">
      <c r="A492" s="2"/>
      <c r="B492" s="5"/>
      <c r="C492" s="5"/>
    </row>
    <row r="493" spans="1:3" x14ac:dyDescent="0.25">
      <c r="A493" s="2"/>
      <c r="B493" s="5"/>
      <c r="C493" s="5"/>
    </row>
    <row r="494" spans="1:3" x14ac:dyDescent="0.25">
      <c r="A494" s="2"/>
      <c r="B494" s="5"/>
      <c r="C494" s="5"/>
    </row>
    <row r="495" spans="1:3" x14ac:dyDescent="0.25">
      <c r="A495" s="2"/>
      <c r="B495" s="5"/>
      <c r="C495" s="5"/>
    </row>
    <row r="496" spans="1:3" x14ac:dyDescent="0.25">
      <c r="A496" s="2"/>
      <c r="B496" s="5"/>
      <c r="C496" s="5"/>
    </row>
    <row r="497" spans="1:3" x14ac:dyDescent="0.25">
      <c r="A497" s="2"/>
      <c r="B497" s="5"/>
      <c r="C497" s="5"/>
    </row>
    <row r="498" spans="1:3" x14ac:dyDescent="0.25">
      <c r="A498" s="2"/>
      <c r="B498" s="5"/>
      <c r="C498" s="5"/>
    </row>
    <row r="499" spans="1:3" x14ac:dyDescent="0.25">
      <c r="A499" s="2"/>
      <c r="B499" s="5"/>
      <c r="C499" s="5"/>
    </row>
    <row r="500" spans="1:3" x14ac:dyDescent="0.25">
      <c r="A500" s="2"/>
      <c r="B500" s="5"/>
      <c r="C500" s="5"/>
    </row>
    <row r="501" spans="1:3" x14ac:dyDescent="0.25">
      <c r="A501" s="2"/>
      <c r="B501" s="5"/>
      <c r="C501" s="5"/>
    </row>
    <row r="502" spans="1:3" x14ac:dyDescent="0.25">
      <c r="A502" s="2"/>
      <c r="B502" s="5"/>
      <c r="C502" s="5"/>
    </row>
    <row r="503" spans="1:3" x14ac:dyDescent="0.25">
      <c r="A503" s="2"/>
      <c r="B503" s="5"/>
      <c r="C503" s="5"/>
    </row>
    <row r="504" spans="1:3" x14ac:dyDescent="0.25">
      <c r="A504" s="2"/>
      <c r="B504" s="5"/>
      <c r="C504" s="5"/>
    </row>
    <row r="505" spans="1:3" x14ac:dyDescent="0.25">
      <c r="A505" s="2"/>
      <c r="B505" s="5"/>
      <c r="C505" s="5"/>
    </row>
    <row r="506" spans="1:3" x14ac:dyDescent="0.25">
      <c r="A506" s="2"/>
      <c r="B506" s="5"/>
      <c r="C506" s="5"/>
    </row>
    <row r="507" spans="1:3" x14ac:dyDescent="0.25">
      <c r="A507" s="2"/>
      <c r="B507" s="5"/>
      <c r="C507" s="5"/>
    </row>
    <row r="508" spans="1:3" x14ac:dyDescent="0.25">
      <c r="A508" s="2"/>
      <c r="B508" s="5"/>
      <c r="C508" s="5"/>
    </row>
    <row r="509" spans="1:3" x14ac:dyDescent="0.25">
      <c r="A509" s="2"/>
      <c r="B509" s="5"/>
      <c r="C509" s="5"/>
    </row>
    <row r="510" spans="1:3" x14ac:dyDescent="0.25">
      <c r="A510" s="2"/>
      <c r="B510" s="5"/>
      <c r="C510" s="5"/>
    </row>
    <row r="511" spans="1:3" x14ac:dyDescent="0.25">
      <c r="A511" s="2"/>
      <c r="B511" s="5"/>
      <c r="C511" s="5"/>
    </row>
    <row r="512" spans="1:3" x14ac:dyDescent="0.25">
      <c r="A512" s="2"/>
      <c r="B512" s="5"/>
      <c r="C512" s="5"/>
    </row>
    <row r="513" spans="1:3" x14ac:dyDescent="0.25">
      <c r="A513" s="2"/>
      <c r="B513" s="5"/>
      <c r="C513" s="5"/>
    </row>
    <row r="514" spans="1:3" x14ac:dyDescent="0.25">
      <c r="A514" s="2"/>
      <c r="B514" s="5"/>
      <c r="C514" s="5"/>
    </row>
    <row r="515" spans="1:3" x14ac:dyDescent="0.25">
      <c r="A515" s="2"/>
      <c r="B515" s="5"/>
      <c r="C515" s="5"/>
    </row>
    <row r="516" spans="1:3" x14ac:dyDescent="0.25">
      <c r="A516" s="2"/>
      <c r="B516" s="5"/>
      <c r="C516" s="5"/>
    </row>
    <row r="517" spans="1:3" x14ac:dyDescent="0.25">
      <c r="A517" s="2"/>
      <c r="B517" s="5"/>
      <c r="C517" s="5"/>
    </row>
    <row r="518" spans="1:3" x14ac:dyDescent="0.25">
      <c r="A518" s="2"/>
      <c r="B518" s="5"/>
      <c r="C518" s="5"/>
    </row>
    <row r="519" spans="1:3" x14ac:dyDescent="0.25">
      <c r="A519" s="2"/>
      <c r="B519" s="5"/>
      <c r="C519" s="5"/>
    </row>
    <row r="520" spans="1:3" x14ac:dyDescent="0.25">
      <c r="A520" s="2"/>
      <c r="B520" s="5"/>
      <c r="C520" s="5"/>
    </row>
    <row r="521" spans="1:3" x14ac:dyDescent="0.25">
      <c r="A521" s="2"/>
      <c r="B521" s="5"/>
      <c r="C521" s="5"/>
    </row>
    <row r="522" spans="1:3" x14ac:dyDescent="0.25">
      <c r="A522" s="2"/>
      <c r="B522" s="5"/>
      <c r="C522" s="5"/>
    </row>
    <row r="523" spans="1:3" x14ac:dyDescent="0.25">
      <c r="A523" s="2"/>
      <c r="B523" s="5"/>
      <c r="C523" s="5"/>
    </row>
    <row r="524" spans="1:3" x14ac:dyDescent="0.25">
      <c r="A524" s="2"/>
      <c r="B524" s="5"/>
      <c r="C524" s="5"/>
    </row>
    <row r="525" spans="1:3" x14ac:dyDescent="0.25">
      <c r="A525" s="2"/>
      <c r="B525" s="5"/>
      <c r="C525" s="5"/>
    </row>
    <row r="526" spans="1:3" x14ac:dyDescent="0.25">
      <c r="A526" s="2"/>
      <c r="B526" s="5"/>
      <c r="C526" s="5"/>
    </row>
    <row r="527" spans="1:3" x14ac:dyDescent="0.25">
      <c r="A527" s="2"/>
      <c r="B527" s="5"/>
      <c r="C527" s="5"/>
    </row>
    <row r="528" spans="1:3" x14ac:dyDescent="0.25">
      <c r="A528" s="2"/>
      <c r="B528" s="5"/>
      <c r="C528" s="5"/>
    </row>
    <row r="529" spans="1:3" x14ac:dyDescent="0.25">
      <c r="A529" s="2"/>
      <c r="B529" s="5"/>
      <c r="C529" s="5"/>
    </row>
    <row r="530" spans="1:3" x14ac:dyDescent="0.25">
      <c r="A530" s="2"/>
      <c r="B530" s="5"/>
      <c r="C530" s="5"/>
    </row>
    <row r="531" spans="1:3" x14ac:dyDescent="0.25">
      <c r="A531" s="2"/>
      <c r="B531" s="5"/>
      <c r="C531" s="5"/>
    </row>
    <row r="532" spans="1:3" x14ac:dyDescent="0.25">
      <c r="A532" s="2"/>
      <c r="B532" s="5"/>
      <c r="C532" s="5"/>
    </row>
    <row r="533" spans="1:3" x14ac:dyDescent="0.25">
      <c r="A533" s="2"/>
      <c r="B533" s="5"/>
      <c r="C533" s="5"/>
    </row>
    <row r="534" spans="1:3" x14ac:dyDescent="0.25">
      <c r="A534" s="2"/>
      <c r="B534" s="5"/>
      <c r="C534" s="5"/>
    </row>
    <row r="535" spans="1:3" x14ac:dyDescent="0.25">
      <c r="A535" s="2"/>
      <c r="B535" s="5"/>
      <c r="C535" s="5"/>
    </row>
    <row r="536" spans="1:3" x14ac:dyDescent="0.25">
      <c r="A536" s="2"/>
      <c r="B536" s="5"/>
      <c r="C536" s="5"/>
    </row>
    <row r="537" spans="1:3" x14ac:dyDescent="0.25">
      <c r="A537" s="2"/>
      <c r="B537" s="5"/>
      <c r="C537" s="5"/>
    </row>
    <row r="538" spans="1:3" x14ac:dyDescent="0.25">
      <c r="A538" s="2"/>
      <c r="B538" s="5"/>
      <c r="C538" s="5"/>
    </row>
    <row r="539" spans="1:3" x14ac:dyDescent="0.25">
      <c r="A539" s="2"/>
      <c r="B539" s="5"/>
      <c r="C539" s="5"/>
    </row>
    <row r="540" spans="1:3" x14ac:dyDescent="0.25">
      <c r="A540" s="2"/>
      <c r="B540" s="5"/>
      <c r="C540" s="5"/>
    </row>
    <row r="541" spans="1:3" x14ac:dyDescent="0.25">
      <c r="A541" s="2"/>
      <c r="B541" s="5"/>
      <c r="C541" s="5"/>
    </row>
    <row r="542" spans="1:3" x14ac:dyDescent="0.25">
      <c r="A542" s="2"/>
      <c r="B542" s="5"/>
      <c r="C542" s="5"/>
    </row>
    <row r="543" spans="1:3" x14ac:dyDescent="0.25">
      <c r="A543" s="2"/>
      <c r="B543" s="5"/>
      <c r="C543" s="5"/>
    </row>
    <row r="544" spans="1:3" x14ac:dyDescent="0.25">
      <c r="A544" s="2"/>
      <c r="B544" s="5"/>
      <c r="C544" s="5"/>
    </row>
    <row r="545" spans="1:3" x14ac:dyDescent="0.25">
      <c r="A545" s="2"/>
      <c r="B545" s="5"/>
      <c r="C545" s="5"/>
    </row>
    <row r="546" spans="1:3" x14ac:dyDescent="0.25">
      <c r="A546" s="2"/>
      <c r="B546" s="5"/>
      <c r="C546" s="5"/>
    </row>
    <row r="547" spans="1:3" x14ac:dyDescent="0.25">
      <c r="A547" s="2"/>
      <c r="B547" s="5"/>
      <c r="C547" s="5"/>
    </row>
    <row r="548" spans="1:3" x14ac:dyDescent="0.25">
      <c r="A548" s="2"/>
      <c r="B548" s="5"/>
      <c r="C548" s="5"/>
    </row>
    <row r="549" spans="1:3" x14ac:dyDescent="0.25">
      <c r="A549" s="2"/>
      <c r="B549" s="5"/>
      <c r="C549" s="5"/>
    </row>
    <row r="550" spans="1:3" x14ac:dyDescent="0.25">
      <c r="A550" s="2"/>
      <c r="B550" s="5"/>
      <c r="C550" s="5"/>
    </row>
    <row r="551" spans="1:3" x14ac:dyDescent="0.25">
      <c r="A551" s="2"/>
      <c r="B551" s="5"/>
      <c r="C551" s="5"/>
    </row>
    <row r="552" spans="1:3" x14ac:dyDescent="0.25">
      <c r="A552" s="2"/>
      <c r="B552" s="5"/>
      <c r="C552" s="5"/>
    </row>
    <row r="553" spans="1:3" x14ac:dyDescent="0.25">
      <c r="A553" s="2"/>
      <c r="B553" s="5"/>
      <c r="C553" s="5"/>
    </row>
    <row r="554" spans="1:3" x14ac:dyDescent="0.25">
      <c r="A554" s="2"/>
      <c r="B554" s="5"/>
      <c r="C554" s="5"/>
    </row>
    <row r="555" spans="1:3" x14ac:dyDescent="0.25">
      <c r="A555" s="2"/>
      <c r="B555" s="5"/>
      <c r="C555" s="5"/>
    </row>
    <row r="556" spans="1:3" x14ac:dyDescent="0.25">
      <c r="A556" s="2"/>
      <c r="B556" s="5"/>
      <c r="C556" s="5"/>
    </row>
    <row r="557" spans="1:3" x14ac:dyDescent="0.25">
      <c r="A557" s="2"/>
      <c r="B557" s="5"/>
      <c r="C557" s="5"/>
    </row>
    <row r="558" spans="1:3" x14ac:dyDescent="0.25">
      <c r="A558" s="2"/>
      <c r="B558" s="5"/>
      <c r="C558" s="5"/>
    </row>
    <row r="559" spans="1:3" x14ac:dyDescent="0.25">
      <c r="A559" s="2"/>
      <c r="B559" s="5"/>
      <c r="C559" s="5"/>
    </row>
    <row r="560" spans="1:3" x14ac:dyDescent="0.25">
      <c r="A560" s="2"/>
      <c r="B560" s="5"/>
      <c r="C560" s="5"/>
    </row>
    <row r="561" spans="1:3" x14ac:dyDescent="0.25">
      <c r="A561" s="2"/>
      <c r="B561" s="5"/>
      <c r="C561" s="5"/>
    </row>
    <row r="562" spans="1:3" x14ac:dyDescent="0.25">
      <c r="A562" s="2"/>
      <c r="B562" s="5"/>
      <c r="C562" s="5"/>
    </row>
    <row r="563" spans="1:3" x14ac:dyDescent="0.25">
      <c r="A563" s="2"/>
      <c r="B563" s="5"/>
      <c r="C563" s="5"/>
    </row>
    <row r="564" spans="1:3" x14ac:dyDescent="0.25">
      <c r="A564" s="2"/>
      <c r="B564" s="5"/>
      <c r="C564" s="5"/>
    </row>
    <row r="565" spans="1:3" x14ac:dyDescent="0.25">
      <c r="A565" s="2"/>
      <c r="B565" s="5"/>
      <c r="C565" s="5"/>
    </row>
    <row r="566" spans="1:3" x14ac:dyDescent="0.25">
      <c r="A566" s="2"/>
      <c r="B566" s="5"/>
      <c r="C566" s="5"/>
    </row>
    <row r="567" spans="1:3" x14ac:dyDescent="0.25">
      <c r="A567" s="2"/>
      <c r="B567" s="5"/>
      <c r="C567" s="5"/>
    </row>
    <row r="568" spans="1:3" x14ac:dyDescent="0.25">
      <c r="A568" s="2"/>
      <c r="B568" s="5"/>
      <c r="C568" s="5"/>
    </row>
    <row r="569" spans="1:3" x14ac:dyDescent="0.25">
      <c r="A569" s="2"/>
      <c r="B569" s="5"/>
      <c r="C569" s="5"/>
    </row>
    <row r="570" spans="1:3" x14ac:dyDescent="0.25">
      <c r="A570" s="2"/>
      <c r="B570" s="5"/>
      <c r="C570" s="5"/>
    </row>
    <row r="571" spans="1:3" x14ac:dyDescent="0.25">
      <c r="A571" s="2"/>
      <c r="B571" s="5"/>
      <c r="C571" s="5"/>
    </row>
    <row r="572" spans="1:3" x14ac:dyDescent="0.25">
      <c r="A572" s="2"/>
      <c r="B572" s="5"/>
      <c r="C572" s="5"/>
    </row>
    <row r="573" spans="1:3" x14ac:dyDescent="0.25">
      <c r="A573" s="2"/>
      <c r="B573" s="5"/>
      <c r="C573" s="5"/>
    </row>
    <row r="574" spans="1:3" x14ac:dyDescent="0.25">
      <c r="A574" s="2"/>
      <c r="B574" s="5"/>
      <c r="C574" s="5"/>
    </row>
    <row r="575" spans="1:3" x14ac:dyDescent="0.25">
      <c r="A575" s="2"/>
      <c r="B575" s="5"/>
      <c r="C575" s="5"/>
    </row>
    <row r="576" spans="1:3" x14ac:dyDescent="0.25">
      <c r="A576" s="2"/>
      <c r="B576" s="5"/>
      <c r="C576" s="5"/>
    </row>
    <row r="577" spans="1:3" x14ac:dyDescent="0.25">
      <c r="A577" s="2"/>
      <c r="B577" s="5"/>
      <c r="C577" s="5"/>
    </row>
    <row r="578" spans="1:3" x14ac:dyDescent="0.25">
      <c r="A578" s="2"/>
      <c r="B578" s="5"/>
      <c r="C578" s="5"/>
    </row>
    <row r="579" spans="1:3" x14ac:dyDescent="0.25">
      <c r="A579" s="2"/>
      <c r="B579" s="5"/>
      <c r="C579" s="5"/>
    </row>
    <row r="580" spans="1:3" x14ac:dyDescent="0.25">
      <c r="A580" s="2"/>
      <c r="B580" s="5"/>
      <c r="C580" s="5"/>
    </row>
    <row r="581" spans="1:3" x14ac:dyDescent="0.25">
      <c r="A581" s="2"/>
      <c r="B581" s="5"/>
      <c r="C581" s="5"/>
    </row>
    <row r="582" spans="1:3" x14ac:dyDescent="0.25">
      <c r="A582" s="2"/>
      <c r="B582" s="5"/>
      <c r="C582" s="5"/>
    </row>
    <row r="583" spans="1:3" x14ac:dyDescent="0.25">
      <c r="A583" s="2"/>
      <c r="B583" s="5"/>
      <c r="C583" s="5"/>
    </row>
    <row r="584" spans="1:3" x14ac:dyDescent="0.25">
      <c r="A584" s="2"/>
      <c r="B584" s="5"/>
      <c r="C584" s="5"/>
    </row>
    <row r="585" spans="1:3" x14ac:dyDescent="0.25">
      <c r="A585" s="2"/>
      <c r="B585" s="5"/>
      <c r="C585" s="5"/>
    </row>
    <row r="586" spans="1:3" x14ac:dyDescent="0.25">
      <c r="A586" s="2"/>
      <c r="B586" s="5"/>
      <c r="C586" s="5"/>
    </row>
    <row r="587" spans="1:3" x14ac:dyDescent="0.25">
      <c r="A587" s="2"/>
      <c r="B587" s="5"/>
      <c r="C587" s="5"/>
    </row>
    <row r="588" spans="1:3" x14ac:dyDescent="0.25">
      <c r="A588" s="2"/>
      <c r="B588" s="5"/>
      <c r="C588" s="5"/>
    </row>
    <row r="589" spans="1:3" x14ac:dyDescent="0.25">
      <c r="A589" s="2"/>
      <c r="B589" s="5"/>
      <c r="C589" s="5"/>
    </row>
    <row r="590" spans="1:3" x14ac:dyDescent="0.25">
      <c r="A590" s="2"/>
      <c r="B590" s="5"/>
      <c r="C590" s="5"/>
    </row>
    <row r="591" spans="1:3" x14ac:dyDescent="0.25">
      <c r="A591" s="2"/>
      <c r="B591" s="5"/>
      <c r="C591" s="5"/>
    </row>
    <row r="592" spans="1:3" x14ac:dyDescent="0.25">
      <c r="A592" s="2"/>
      <c r="B592" s="5"/>
      <c r="C592" s="5"/>
    </row>
    <row r="593" spans="1:3" x14ac:dyDescent="0.25">
      <c r="A593" s="2"/>
      <c r="B593" s="5"/>
      <c r="C593" s="5"/>
    </row>
    <row r="594" spans="1:3" x14ac:dyDescent="0.25">
      <c r="A594" s="2"/>
      <c r="B594" s="5"/>
      <c r="C594" s="5"/>
    </row>
    <row r="595" spans="1:3" x14ac:dyDescent="0.25">
      <c r="A595" s="2"/>
      <c r="B595" s="5"/>
      <c r="C595" s="5"/>
    </row>
    <row r="596" spans="1:3" x14ac:dyDescent="0.25">
      <c r="A596" s="3" t="s">
        <v>118</v>
      </c>
      <c r="B596" s="5"/>
      <c r="C596" s="5"/>
    </row>
    <row r="597" spans="1:3" x14ac:dyDescent="0.25">
      <c r="A597" s="3" t="s">
        <v>119</v>
      </c>
      <c r="B597" s="5"/>
      <c r="C597" s="5"/>
    </row>
  </sheetData>
  <mergeCells count="8">
    <mergeCell ref="C29:C30"/>
    <mergeCell ref="A6:A7"/>
    <mergeCell ref="B6:B7"/>
    <mergeCell ref="G6:G7"/>
    <mergeCell ref="D6:D7"/>
    <mergeCell ref="E6:E7"/>
    <mergeCell ref="F6:F7"/>
    <mergeCell ref="C6:C7"/>
  </mergeCells>
  <printOptions horizontalCentered="1"/>
  <pageMargins left="0.25" right="0.24" top="0.28000000000000003" bottom="0.28999999999999998" header="0.3" footer="0.18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DAP as of June 30, 2014</vt:lpstr>
      <vt:lpstr>Sheet2</vt:lpstr>
      <vt:lpstr>Sheet3</vt:lpstr>
      <vt:lpstr>'DAP as of June 30, 2014'!Print_Area</vt:lpstr>
      <vt:lpstr>'DAP as of June 30,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E. Escober</dc:creator>
  <cp:lastModifiedBy>430-G1</cp:lastModifiedBy>
  <cp:lastPrinted>2014-07-15T05:42:43Z</cp:lastPrinted>
  <dcterms:created xsi:type="dcterms:W3CDTF">2014-07-14T00:14:33Z</dcterms:created>
  <dcterms:modified xsi:type="dcterms:W3CDTF">2014-07-22T05:55:55Z</dcterms:modified>
</cp:coreProperties>
</file>